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300" tabRatio="810" firstSheet="2"/>
  </bookViews>
  <sheets>
    <sheet name="PRIOR YEAR FUNDING" sheetId="10" r:id="rId1"/>
    <sheet name="FUNDING SOURCES" sheetId="11" r:id="rId2"/>
    <sheet name="PROJECT COST" sheetId="4" r:id="rId3"/>
    <sheet name="OPERATING COSTS" sheetId="13" r:id="rId4"/>
    <sheet name="CONSTR. COSTS" sheetId="12" r:id="rId5"/>
    <sheet name="STATUTORY REQUIREMENTS" sheetId="14" r:id="rId6"/>
    <sheet name="MMB Inflation Factors" sheetId="15" state="hidden" r:id="rId7"/>
    <sheet name="DEFINITIONS" sheetId="8" state="hidden" r:id="rId8"/>
  </sheets>
  <externalReferences>
    <externalReference r:id="rId9"/>
  </externalReferences>
  <definedNames>
    <definedName name="_ESC1" localSheetId="4">'[1]Inflation Table'!$P$4</definedName>
    <definedName name="_ESC1" localSheetId="1">'[1]Inflation Table'!$P$4</definedName>
    <definedName name="_ESC1" localSheetId="0">'[1]Inflation Table'!$P$4</definedName>
    <definedName name="_ESC1" localSheetId="5">'[1]Inflation Table'!$P$4</definedName>
    <definedName name="_ESC1">#REF!</definedName>
    <definedName name="_ESC2" localSheetId="4">'[1]Inflation Table'!$P$5</definedName>
    <definedName name="_ESC2" localSheetId="1">'[1]Inflation Table'!$P$5</definedName>
    <definedName name="_ESC2" localSheetId="0">'[1]Inflation Table'!$P$5</definedName>
    <definedName name="_ESC2" localSheetId="5">'[1]Inflation Table'!$P$5</definedName>
    <definedName name="_ESC2">#REF!</definedName>
    <definedName name="_ESC3" localSheetId="4">'[1]Inflation Table'!$P$6</definedName>
    <definedName name="_ESC3" localSheetId="1">'[1]Inflation Table'!$P$6</definedName>
    <definedName name="_ESC3" localSheetId="0">'[1]Inflation Table'!$P$6</definedName>
    <definedName name="_ESC3" localSheetId="5">'[1]Inflation Table'!$P$6</definedName>
    <definedName name="_ESC3">#REF!</definedName>
    <definedName name="_ESC4" localSheetId="4">'[1]Inflation Table'!$P$7</definedName>
    <definedName name="_ESC4" localSheetId="1">'[1]Inflation Table'!$P$7</definedName>
    <definedName name="_ESC4" localSheetId="0">'[1]Inflation Table'!$P$7</definedName>
    <definedName name="_ESC4" localSheetId="5">'[1]Inflation Table'!$P$7</definedName>
    <definedName name="_ESC4">#REF!</definedName>
    <definedName name="_ESC5" localSheetId="4">'[1]Inflation Table'!$P$8</definedName>
    <definedName name="_ESC5" localSheetId="1">'[1]Inflation Table'!$P$8</definedName>
    <definedName name="_ESC5" localSheetId="0">'[1]Inflation Table'!$P$8</definedName>
    <definedName name="_ESC5" localSheetId="5">'[1]Inflation Table'!$P$8</definedName>
    <definedName name="_ESC5">#REF!</definedName>
    <definedName name="_ESC6" localSheetId="4">'[1]Inflation Table'!$P$10</definedName>
    <definedName name="_ESC6" localSheetId="1">'[1]Inflation Table'!$P$10</definedName>
    <definedName name="_ESC6" localSheetId="0">'[1]Inflation Table'!$P$10</definedName>
    <definedName name="_ESC6" localSheetId="5">'[1]Inflation Table'!$P$10</definedName>
    <definedName name="_ESC6">#REF!</definedName>
    <definedName name="_ESC61" localSheetId="4">'[1]Inflation Table'!$P$9</definedName>
    <definedName name="_ESC61" localSheetId="1">'[1]Inflation Table'!$P$9</definedName>
    <definedName name="_ESC61" localSheetId="0">'[1]Inflation Table'!$P$9</definedName>
    <definedName name="_ESC61" localSheetId="5">'[1]Inflation Table'!$P$9</definedName>
    <definedName name="_ESC61">#REF!</definedName>
    <definedName name="_ESC7">#REF!</definedName>
    <definedName name="Midpoint" localSheetId="4">'[1]Inflation Table'!$C$8:$C$90</definedName>
    <definedName name="Midpoint" localSheetId="1">'[1]Inflation Table'!$C$8:$C$90</definedName>
    <definedName name="Midpoint" localSheetId="0">'[1]Inflation Table'!$C$8:$C$90</definedName>
    <definedName name="Midpoint" localSheetId="5">'[1]Inflation Table'!$C$8:$C$90</definedName>
    <definedName name="Midpoint">#REF!</definedName>
    <definedName name="Midpt">'MMB Inflation Factors'!$A$3:$A$85</definedName>
    <definedName name="_xlnm.Print_Area" localSheetId="4">'CONSTR. COSTS'!$A$1:$O$20</definedName>
    <definedName name="_xlnm.Print_Area" localSheetId="1">'FUNDING SOURCES'!$A$1:$E$25</definedName>
    <definedName name="_xlnm.Print_Area" localSheetId="3">'OPERATING COSTS'!$A$1:$F$20</definedName>
    <definedName name="_xlnm.Print_Area" localSheetId="0">'PRIOR YEAR FUNDING'!$A$1:$H$25</definedName>
    <definedName name="_xlnm.Print_Area" localSheetId="2">'PROJECT COST'!$A$1:$I$64</definedName>
    <definedName name="_xlnm.Print_Area" localSheetId="5">'STATUTORY REQUIREMENTS'!#REF!</definedName>
  </definedNames>
  <calcPr calcId="162913"/>
</workbook>
</file>

<file path=xl/calcChain.xml><?xml version="1.0" encoding="utf-8"?>
<calcChain xmlns="http://schemas.openxmlformats.org/spreadsheetml/2006/main">
  <c r="E6" i="4" l="1"/>
  <c r="E15" i="4"/>
  <c r="E23" i="4"/>
  <c r="E31" i="4"/>
  <c r="E33" i="4"/>
  <c r="E38" i="4"/>
  <c r="E39" i="4"/>
  <c r="E43" i="4"/>
  <c r="E46" i="4"/>
  <c r="E60" i="4"/>
  <c r="E61" i="4"/>
  <c r="E59" i="4"/>
  <c r="E62" i="4"/>
  <c r="F6" i="4"/>
  <c r="F15" i="4"/>
  <c r="F23" i="4"/>
  <c r="F31" i="4"/>
  <c r="F33" i="4"/>
  <c r="F38" i="4"/>
  <c r="F39" i="4"/>
  <c r="F43" i="4"/>
  <c r="F46" i="4"/>
  <c r="F60" i="4"/>
  <c r="F61" i="4"/>
  <c r="F59" i="4"/>
  <c r="F62" i="4"/>
  <c r="C6" i="4"/>
  <c r="C15" i="4"/>
  <c r="C23" i="4"/>
  <c r="C31" i="4"/>
  <c r="C33" i="4"/>
  <c r="C38" i="4"/>
  <c r="C46" i="4"/>
  <c r="D6" i="4"/>
  <c r="D15" i="4"/>
  <c r="D23" i="4"/>
  <c r="D31" i="4"/>
  <c r="D33" i="4"/>
  <c r="D38" i="4"/>
  <c r="D39" i="4"/>
  <c r="D43" i="4"/>
  <c r="D46" i="4"/>
  <c r="G46" i="4"/>
  <c r="G60" i="4"/>
  <c r="G61" i="4"/>
  <c r="G59" i="4"/>
  <c r="G62" i="4"/>
  <c r="D60" i="4"/>
  <c r="D61" i="4"/>
  <c r="D59" i="4"/>
  <c r="D62" i="4"/>
  <c r="G22" i="4"/>
  <c r="G14" i="4"/>
  <c r="J20" i="12"/>
  <c r="I20" i="12"/>
  <c r="K19" i="12"/>
  <c r="K18" i="12"/>
  <c r="K17" i="12"/>
  <c r="K16" i="12"/>
  <c r="K15" i="12"/>
  <c r="K13" i="12"/>
  <c r="K12" i="12"/>
  <c r="K11" i="12"/>
  <c r="K10" i="12"/>
  <c r="K9" i="12"/>
  <c r="K8" i="12"/>
  <c r="K7" i="12"/>
  <c r="K6" i="12"/>
  <c r="K5" i="12"/>
  <c r="K4" i="12"/>
  <c r="K3" i="12"/>
  <c r="F42" i="4"/>
  <c r="E42" i="4"/>
  <c r="D42" i="4"/>
  <c r="O4" i="12"/>
  <c r="O5" i="12"/>
  <c r="O6" i="12"/>
  <c r="O7" i="12"/>
  <c r="O8" i="12"/>
  <c r="O9" i="12"/>
  <c r="O10" i="12"/>
  <c r="O11" i="12"/>
  <c r="O12" i="12"/>
  <c r="O13" i="12"/>
  <c r="O14" i="12"/>
  <c r="O15" i="12"/>
  <c r="O16" i="12"/>
  <c r="O17" i="12"/>
  <c r="O18" i="12"/>
  <c r="O19" i="12"/>
  <c r="N4" i="12"/>
  <c r="N5" i="12"/>
  <c r="N6" i="12"/>
  <c r="N7" i="12"/>
  <c r="N8" i="12"/>
  <c r="N9" i="12"/>
  <c r="N10" i="12"/>
  <c r="N11" i="12"/>
  <c r="N12" i="12"/>
  <c r="N13" i="12"/>
  <c r="N14" i="12"/>
  <c r="N15" i="12"/>
  <c r="N16" i="12"/>
  <c r="N17" i="12"/>
  <c r="N18" i="12"/>
  <c r="N19" i="12"/>
  <c r="N3" i="12"/>
  <c r="H16" i="12"/>
  <c r="H17" i="12"/>
  <c r="H18" i="12"/>
  <c r="H19" i="12"/>
  <c r="H15" i="12"/>
  <c r="H4" i="12"/>
  <c r="H5" i="12"/>
  <c r="H6" i="12"/>
  <c r="H7" i="12"/>
  <c r="H8" i="12"/>
  <c r="H9" i="12"/>
  <c r="H10" i="12"/>
  <c r="H11" i="12"/>
  <c r="H12" i="12"/>
  <c r="H13" i="12"/>
  <c r="H3" i="12"/>
  <c r="E16" i="12"/>
  <c r="E17" i="12"/>
  <c r="E18" i="12"/>
  <c r="E19" i="12"/>
  <c r="E15" i="12"/>
  <c r="E4" i="12"/>
  <c r="E5" i="12"/>
  <c r="E6" i="12"/>
  <c r="E7" i="12"/>
  <c r="E8" i="12"/>
  <c r="E9" i="12"/>
  <c r="E10" i="12"/>
  <c r="E11" i="12"/>
  <c r="E12" i="12"/>
  <c r="E13" i="12"/>
  <c r="E3" i="12"/>
  <c r="G19" i="4"/>
  <c r="G13" i="4"/>
  <c r="G15" i="4"/>
  <c r="G7" i="4"/>
  <c r="F14" i="13"/>
  <c r="F16" i="13"/>
  <c r="E14" i="13"/>
  <c r="E16" i="13"/>
  <c r="D14" i="13"/>
  <c r="D16" i="13"/>
  <c r="C14" i="13"/>
  <c r="C16" i="13"/>
  <c r="B14" i="13"/>
  <c r="B16" i="13"/>
  <c r="M20" i="12"/>
  <c r="L20" i="12"/>
  <c r="G20" i="12"/>
  <c r="F20" i="12"/>
  <c r="D20" i="12"/>
  <c r="C20" i="12"/>
  <c r="B20" i="12"/>
  <c r="O3" i="12"/>
  <c r="G52" i="4"/>
  <c r="G53" i="4"/>
  <c r="G51" i="4"/>
  <c r="D22" i="11"/>
  <c r="C22" i="11"/>
  <c r="B22" i="11"/>
  <c r="D17" i="11"/>
  <c r="C17" i="11"/>
  <c r="B17" i="11"/>
  <c r="D7" i="11"/>
  <c r="C7" i="11"/>
  <c r="B7" i="11"/>
  <c r="G23" i="10"/>
  <c r="F23" i="10"/>
  <c r="E23" i="10"/>
  <c r="D23" i="10"/>
  <c r="C23" i="10"/>
  <c r="B23" i="10"/>
  <c r="G13" i="10"/>
  <c r="F13" i="10"/>
  <c r="E13" i="10"/>
  <c r="D13" i="10"/>
  <c r="C13" i="10"/>
  <c r="B13" i="10"/>
  <c r="G32" i="4"/>
  <c r="G26" i="4"/>
  <c r="G27" i="4"/>
  <c r="G28" i="4"/>
  <c r="G29" i="4"/>
  <c r="G30" i="4"/>
  <c r="G25" i="4"/>
  <c r="G4" i="4"/>
  <c r="G5" i="4"/>
  <c r="B24" i="10"/>
  <c r="B23" i="11"/>
  <c r="D48" i="4"/>
  <c r="C48" i="4"/>
  <c r="E24" i="10"/>
  <c r="C23" i="11"/>
  <c r="C24" i="11"/>
  <c r="D23" i="11"/>
  <c r="F48" i="4"/>
  <c r="D17" i="13"/>
  <c r="E17" i="13"/>
  <c r="F17" i="13"/>
  <c r="C17" i="13"/>
  <c r="O20" i="12"/>
  <c r="C24" i="10"/>
  <c r="G24" i="10"/>
  <c r="D24" i="10"/>
  <c r="F24" i="10"/>
  <c r="G37" i="4"/>
  <c r="G36" i="4"/>
  <c r="G35" i="4"/>
  <c r="G12" i="4"/>
  <c r="G11" i="4"/>
  <c r="G10" i="4"/>
  <c r="G9" i="4"/>
  <c r="G17" i="4"/>
  <c r="G18" i="4"/>
  <c r="G20" i="4"/>
  <c r="G21" i="4"/>
  <c r="D24" i="11"/>
  <c r="B24" i="11"/>
  <c r="E48" i="4"/>
  <c r="G48" i="4"/>
  <c r="G38" i="4"/>
  <c r="G33" i="4"/>
  <c r="G6" i="4"/>
  <c r="G31" i="4"/>
  <c r="G23" i="4"/>
  <c r="G39" i="4"/>
  <c r="C54" i="4"/>
  <c r="C49" i="4"/>
  <c r="D49" i="4"/>
  <c r="D54" i="4"/>
  <c r="F49" i="4"/>
  <c r="F54" i="4"/>
  <c r="E49" i="4"/>
  <c r="E54" i="4"/>
  <c r="G54" i="4"/>
  <c r="G49" i="4"/>
</calcChain>
</file>

<file path=xl/sharedStrings.xml><?xml version="1.0" encoding="utf-8"?>
<sst xmlns="http://schemas.openxmlformats.org/spreadsheetml/2006/main" count="324" uniqueCount="291">
  <si>
    <t xml:space="preserve">Appropriation Year </t>
  </si>
  <si>
    <t>Description</t>
  </si>
  <si>
    <t>Prior Year Funding</t>
  </si>
  <si>
    <t>General Obligation Bonds</t>
  </si>
  <si>
    <t xml:space="preserve">Any funding via GO bonds, most commonly from capital bonding bill </t>
  </si>
  <si>
    <t>Appropriation Bonds</t>
  </si>
  <si>
    <t>Cash appropriated by legislature for project backed by bonds; rare for Minnesota State</t>
  </si>
  <si>
    <t>General Fund Cash</t>
  </si>
  <si>
    <t xml:space="preserve">Operating appropriation from legislature </t>
  </si>
  <si>
    <r>
      <t xml:space="preserve">Other State Funds </t>
    </r>
    <r>
      <rPr>
        <b/>
        <sz val="12"/>
        <color theme="1"/>
        <rFont val="Arial"/>
        <family val="2"/>
      </rPr>
      <t>(campus funding)</t>
    </r>
  </si>
  <si>
    <r>
      <t xml:space="preserve">Campus funds used to finance </t>
    </r>
    <r>
      <rPr>
        <b/>
        <i/>
        <sz val="12"/>
        <color theme="1"/>
        <rFont val="Arial"/>
        <family val="2"/>
      </rPr>
      <t>predesign</t>
    </r>
    <r>
      <rPr>
        <i/>
        <sz val="12"/>
        <color theme="1"/>
        <rFont val="Arial"/>
        <family val="2"/>
      </rPr>
      <t xml:space="preserve"> work </t>
    </r>
  </si>
  <si>
    <t>Federal Funds</t>
  </si>
  <si>
    <r>
      <rPr>
        <b/>
        <i/>
        <sz val="12"/>
        <color theme="1"/>
        <rFont val="Arial"/>
        <family val="2"/>
      </rPr>
      <t>Capital funds only</t>
    </r>
    <r>
      <rPr>
        <i/>
        <sz val="12"/>
        <color theme="1"/>
        <rFont val="Arial"/>
        <family val="2"/>
      </rPr>
      <t xml:space="preserve"> used to support construction, furniture, fixtures or equipment</t>
    </r>
  </si>
  <si>
    <t>City Funds</t>
  </si>
  <si>
    <t xml:space="preserve">Such as sales tax funds used to finance capital construction </t>
  </si>
  <si>
    <t>County Funds</t>
  </si>
  <si>
    <t>Other Local Government Funds</t>
  </si>
  <si>
    <t xml:space="preserve">Grants for infrastructure, etc. </t>
  </si>
  <si>
    <t>Non-Governmental Funds</t>
  </si>
  <si>
    <t xml:space="preserve">Direct donations, campus foundation contributions </t>
  </si>
  <si>
    <t>Other Funding</t>
  </si>
  <si>
    <t xml:space="preserve">Any other funding source not mentioned here </t>
  </si>
  <si>
    <t>Total Prior Year Funding</t>
  </si>
  <si>
    <t>Auto-calculated.</t>
  </si>
  <si>
    <t>Prior Year Expenses</t>
  </si>
  <si>
    <t>Property Acquisition Costs</t>
  </si>
  <si>
    <t>Predesign Fees</t>
  </si>
  <si>
    <r>
      <t xml:space="preserve">Campus cost incurred for </t>
    </r>
    <r>
      <rPr>
        <b/>
        <i/>
        <sz val="12"/>
        <color theme="1"/>
        <rFont val="Arial"/>
        <family val="2"/>
      </rPr>
      <t xml:space="preserve">predesign work </t>
    </r>
  </si>
  <si>
    <t>Design Fees</t>
  </si>
  <si>
    <t>Cost of schematic, design development, construction docs</t>
  </si>
  <si>
    <t>Project Management Costs</t>
  </si>
  <si>
    <t>Costs for hiring owner's rep, state project management</t>
  </si>
  <si>
    <t>Construction Costs</t>
  </si>
  <si>
    <t xml:space="preserve">Total construction costs </t>
  </si>
  <si>
    <t>Relocation Expenses</t>
  </si>
  <si>
    <t xml:space="preserve">Costs used to relocate equipment, technology &amp; furnishings (Few relocation expenses are eligible to be bonded. Use campus operating funds) </t>
  </si>
  <si>
    <t>One Percent for Art</t>
  </si>
  <si>
    <t>Amount expended on art up to $100,000 or 1% of construction cost</t>
  </si>
  <si>
    <t>Occupancy Costs</t>
  </si>
  <si>
    <t xml:space="preserve">Qualifying furniture, fixtures &amp; equipment </t>
  </si>
  <si>
    <t>Total Prior Year Expenses</t>
  </si>
  <si>
    <t>Net Prior Year Funding-Expenses</t>
  </si>
  <si>
    <t>All cells in this row should equal zero (0)</t>
  </si>
  <si>
    <t>Comments</t>
  </si>
  <si>
    <t>Funding Request Amounts</t>
  </si>
  <si>
    <t>Instructions</t>
  </si>
  <si>
    <t>General Obligation Bond Request</t>
  </si>
  <si>
    <t>Total amount required of capital bonding request.</t>
  </si>
  <si>
    <t>Appropriation Bond Request</t>
  </si>
  <si>
    <t>General Fund Cash Request</t>
  </si>
  <si>
    <t>User Financing Request</t>
  </si>
  <si>
    <t>Other Fund-Type Request</t>
  </si>
  <si>
    <t>Total Requested Amount</t>
  </si>
  <si>
    <t>Committed General Obligation Bonds</t>
  </si>
  <si>
    <r>
      <t xml:space="preserve">Committed funds are those funds that have been awarded or otherwise identified for use for this project.
</t>
    </r>
    <r>
      <rPr>
        <b/>
        <i/>
        <sz val="11"/>
        <color theme="1"/>
        <rFont val="Arial"/>
        <family val="2"/>
      </rPr>
      <t>Use "Other Committed State Funds" for predesign funding.</t>
    </r>
  </si>
  <si>
    <t>Committed Appropriation Bonds</t>
  </si>
  <si>
    <t>Committed General Fund Cash</t>
  </si>
  <si>
    <r>
      <t xml:space="preserve">Other Committed State Funds </t>
    </r>
    <r>
      <rPr>
        <b/>
        <sz val="11"/>
        <color theme="1"/>
        <rFont val="Arial"/>
        <family val="2"/>
      </rPr>
      <t>(campus funding)</t>
    </r>
  </si>
  <si>
    <t>Committed Federal Funds</t>
  </si>
  <si>
    <t>Committed City Funds</t>
  </si>
  <si>
    <t>Committed County Funds</t>
  </si>
  <si>
    <t>Committed Other Local Government Funds</t>
  </si>
  <si>
    <t>Committed Non-Governmental Funds</t>
  </si>
  <si>
    <t>Total Funds Currently Committed</t>
  </si>
  <si>
    <t>Pending State Funds</t>
  </si>
  <si>
    <t xml:space="preserve">Pending funds are funds that may have been applied for or are conditioned on funding from the capital request </t>
  </si>
  <si>
    <t>Pending Federal Funds</t>
  </si>
  <si>
    <t>Pending Local Funds</t>
  </si>
  <si>
    <t>Other Pending Funds</t>
  </si>
  <si>
    <t>Total Pending Contributions</t>
  </si>
  <si>
    <t>Total Funding Sources Related to the Request</t>
  </si>
  <si>
    <t>Matching Funds %</t>
  </si>
  <si>
    <t>Committed + Pending/Total Funding Sources</t>
  </si>
  <si>
    <t xml:space="preserve">TOTAL PROJECT COSTS                                    </t>
  </si>
  <si>
    <t>Project Cost</t>
  </si>
  <si>
    <t>Request Amt.</t>
  </si>
  <si>
    <t>Project Start</t>
  </si>
  <si>
    <t>Project Finish</t>
  </si>
  <si>
    <t>(Dollars in thousands)</t>
  </si>
  <si>
    <t>All Prior Years</t>
  </si>
  <si>
    <t>2020</t>
  </si>
  <si>
    <t>2022</t>
  </si>
  <si>
    <t>2024</t>
  </si>
  <si>
    <t>All years</t>
  </si>
  <si>
    <t>(mo/yr)</t>
  </si>
  <si>
    <t>1. Property Acquisition</t>
  </si>
  <si>
    <r>
      <rPr>
        <b/>
        <sz val="9"/>
        <rFont val="Arial"/>
        <family val="2"/>
      </rPr>
      <t>1a)</t>
    </r>
    <r>
      <rPr>
        <sz val="9"/>
        <rFont val="Arial"/>
        <family val="2"/>
      </rPr>
      <t xml:space="preserve"> Land, Land and Easements Options</t>
    </r>
  </si>
  <si>
    <r>
      <rPr>
        <b/>
        <sz val="9"/>
        <rFont val="Arial"/>
        <family val="2"/>
      </rPr>
      <t xml:space="preserve">1b) </t>
    </r>
    <r>
      <rPr>
        <sz val="9"/>
        <rFont val="Arial"/>
        <family val="2"/>
      </rPr>
      <t xml:space="preserve">Buildings and Land </t>
    </r>
  </si>
  <si>
    <t>SUBTOTAL</t>
  </si>
  <si>
    <r>
      <t xml:space="preserve">2. Predesign </t>
    </r>
    <r>
      <rPr>
        <sz val="9"/>
        <rFont val="Arial"/>
        <family val="2"/>
      </rPr>
      <t>(.5%-1% of total project cost)</t>
    </r>
  </si>
  <si>
    <r>
      <t>3. Design Fees</t>
    </r>
    <r>
      <rPr>
        <sz val="9"/>
        <rFont val="Arial"/>
        <family val="2"/>
      </rPr>
      <t xml:space="preserve"> (6-12% of construction costs)</t>
    </r>
  </si>
  <si>
    <r>
      <rPr>
        <b/>
        <sz val="9"/>
        <rFont val="Arial"/>
        <family val="2"/>
      </rPr>
      <t>3a)</t>
    </r>
    <r>
      <rPr>
        <sz val="9"/>
        <rFont val="Arial"/>
        <family val="2"/>
      </rPr>
      <t xml:space="preserve"> Schematic (20% of design fee) </t>
    </r>
  </si>
  <si>
    <r>
      <rPr>
        <b/>
        <sz val="9"/>
        <rFont val="Arial"/>
        <family val="2"/>
      </rPr>
      <t>3b)</t>
    </r>
    <r>
      <rPr>
        <sz val="9"/>
        <rFont val="Arial"/>
        <family val="2"/>
      </rPr>
      <t xml:space="preserve"> Design Development (20% of design fee)</t>
    </r>
  </si>
  <si>
    <r>
      <rPr>
        <b/>
        <sz val="9"/>
        <rFont val="Arial"/>
        <family val="2"/>
      </rPr>
      <t>3c)</t>
    </r>
    <r>
      <rPr>
        <sz val="9"/>
        <rFont val="Arial"/>
        <family val="2"/>
      </rPr>
      <t xml:space="preserve"> Contract Documents (30% of design fee)</t>
    </r>
  </si>
  <si>
    <r>
      <rPr>
        <b/>
        <sz val="9"/>
        <rFont val="Arial"/>
        <family val="2"/>
      </rPr>
      <t>3d)</t>
    </r>
    <r>
      <rPr>
        <sz val="9"/>
        <rFont val="Arial"/>
        <family val="2"/>
      </rPr>
      <t xml:space="preserve"> Construction Administration (20% of design fee)</t>
    </r>
  </si>
  <si>
    <r>
      <rPr>
        <b/>
        <sz val="9"/>
        <rFont val="Arial"/>
        <family val="2"/>
      </rPr>
      <t>3e)</t>
    </r>
    <r>
      <rPr>
        <sz val="9"/>
        <rFont val="Arial"/>
        <family val="2"/>
      </rPr>
      <t xml:space="preserve"> Bidding, Close out (10% of design fee) </t>
    </r>
  </si>
  <si>
    <r>
      <rPr>
        <b/>
        <sz val="9"/>
        <rFont val="Arial"/>
        <family val="2"/>
      </rPr>
      <t>3f)</t>
    </r>
    <r>
      <rPr>
        <sz val="9"/>
        <rFont val="Arial"/>
        <family val="2"/>
      </rPr>
      <t xml:space="preserve"> Additional design fees for B3 compliance</t>
    </r>
  </si>
  <si>
    <r>
      <t xml:space="preserve">4. Project Management </t>
    </r>
    <r>
      <rPr>
        <sz val="9"/>
        <rFont val="Arial"/>
        <family val="2"/>
      </rPr>
      <t>(3-10% constr. costs)</t>
    </r>
  </si>
  <si>
    <r>
      <rPr>
        <b/>
        <sz val="9"/>
        <rFont val="Arial"/>
        <family val="2"/>
      </rPr>
      <t>4a)</t>
    </r>
    <r>
      <rPr>
        <sz val="9"/>
        <rFont val="Arial"/>
        <family val="2"/>
      </rPr>
      <t xml:space="preserve"> State Staff Project Management (.8% total project cost)</t>
    </r>
  </si>
  <si>
    <r>
      <rPr>
        <b/>
        <sz val="9"/>
        <rFont val="Arial"/>
        <family val="2"/>
      </rPr>
      <t>4b)</t>
    </r>
    <r>
      <rPr>
        <sz val="9"/>
        <rFont val="Arial"/>
        <family val="2"/>
      </rPr>
      <t xml:space="preserve"> Nonstate Construction Management (2-4% total project)</t>
    </r>
  </si>
  <si>
    <t xml:space="preserve"> - Owner's Rep, CM at Risk Pre-Con</t>
  </si>
  <si>
    <r>
      <rPr>
        <b/>
        <sz val="9"/>
        <rFont val="Arial"/>
        <family val="2"/>
      </rPr>
      <t>4c)</t>
    </r>
    <r>
      <rPr>
        <sz val="9"/>
        <rFont val="Arial"/>
        <family val="2"/>
      </rPr>
      <t xml:space="preserve"> Commissioning (.5% of construction cost)</t>
    </r>
  </si>
  <si>
    <r>
      <rPr>
        <b/>
        <sz val="9"/>
        <rFont val="Arial"/>
        <family val="2"/>
      </rPr>
      <t>4d)</t>
    </r>
    <r>
      <rPr>
        <sz val="9"/>
        <rFont val="Arial"/>
        <family val="2"/>
      </rPr>
      <t xml:space="preserve"> Testing/Quality Assurance (1-4% construction cost)</t>
    </r>
  </si>
  <si>
    <r>
      <rPr>
        <b/>
        <sz val="9"/>
        <rFont val="Arial"/>
        <family val="2"/>
      </rPr>
      <t>4e)</t>
    </r>
    <r>
      <rPr>
        <sz val="9"/>
        <rFont val="Arial"/>
        <family val="2"/>
      </rPr>
      <t xml:space="preserve"> Add'l Proj. Management costs for B3 compliance</t>
    </r>
  </si>
  <si>
    <t>5. Construction Costs</t>
  </si>
  <si>
    <r>
      <rPr>
        <b/>
        <sz val="9"/>
        <rFont val="Arial"/>
        <family val="2"/>
      </rPr>
      <t>5a)</t>
    </r>
    <r>
      <rPr>
        <sz val="9"/>
        <rFont val="Arial"/>
        <family val="2"/>
      </rPr>
      <t xml:space="preserve"> Site and Building Preparation</t>
    </r>
  </si>
  <si>
    <r>
      <rPr>
        <b/>
        <sz val="9"/>
        <rFont val="Arial"/>
        <family val="2"/>
      </rPr>
      <t>5b)</t>
    </r>
    <r>
      <rPr>
        <sz val="9"/>
        <rFont val="Arial"/>
        <family val="2"/>
      </rPr>
      <t xml:space="preserve"> Demolition/Decommissioning</t>
    </r>
  </si>
  <si>
    <r>
      <rPr>
        <b/>
        <sz val="9"/>
        <rFont val="Arial"/>
        <family val="2"/>
      </rPr>
      <t>5c)</t>
    </r>
    <r>
      <rPr>
        <sz val="9"/>
        <rFont val="Arial"/>
        <family val="2"/>
      </rPr>
      <t xml:space="preserve"> Construction</t>
    </r>
  </si>
  <si>
    <r>
      <rPr>
        <b/>
        <sz val="9"/>
        <rFont val="Arial"/>
        <family val="2"/>
      </rPr>
      <t>5d)</t>
    </r>
    <r>
      <rPr>
        <sz val="9"/>
        <rFont val="Arial"/>
        <family val="2"/>
      </rPr>
      <t xml:space="preserve"> Infrastructure/Roads/Utilities</t>
    </r>
  </si>
  <si>
    <r>
      <rPr>
        <b/>
        <sz val="9"/>
        <rFont val="Arial"/>
        <family val="2"/>
      </rPr>
      <t>5e)</t>
    </r>
    <r>
      <rPr>
        <sz val="9"/>
        <rFont val="Arial"/>
        <family val="2"/>
      </rPr>
      <t xml:space="preserve"> Hazardous Materials Abatement</t>
    </r>
  </si>
  <si>
    <r>
      <rPr>
        <b/>
        <sz val="9"/>
        <rFont val="Arial"/>
        <family val="2"/>
      </rPr>
      <t>5f)</t>
    </r>
    <r>
      <rPr>
        <sz val="9"/>
        <rFont val="Arial"/>
        <family val="2"/>
      </rPr>
      <t xml:space="preserve"> Construction Contingency (6-10% of 5c: Construction)</t>
    </r>
  </si>
  <si>
    <r>
      <t xml:space="preserve">6. Art </t>
    </r>
    <r>
      <rPr>
        <sz val="9"/>
        <rFont val="Arial"/>
        <family val="2"/>
      </rPr>
      <t>(1% of construction cost)</t>
    </r>
  </si>
  <si>
    <r>
      <t xml:space="preserve">7. Occupancy </t>
    </r>
    <r>
      <rPr>
        <sz val="9"/>
        <rFont val="Arial"/>
        <family val="2"/>
      </rPr>
      <t>(4-10% of 5c: Construction)</t>
    </r>
  </si>
  <si>
    <r>
      <rPr>
        <b/>
        <sz val="9"/>
        <rFont val="Arial"/>
        <family val="2"/>
      </rPr>
      <t xml:space="preserve">7a) </t>
    </r>
    <r>
      <rPr>
        <sz val="9"/>
        <rFont val="Arial"/>
        <family val="2"/>
      </rPr>
      <t>Furniture, Fixtures and Equipment (4-8% of construction)</t>
    </r>
  </si>
  <si>
    <r>
      <rPr>
        <b/>
        <sz val="9"/>
        <rFont val="Arial"/>
        <family val="2"/>
      </rPr>
      <t>7b)</t>
    </r>
    <r>
      <rPr>
        <sz val="9"/>
        <rFont val="Arial"/>
        <family val="2"/>
      </rPr>
      <t xml:space="preserve"> Telecommunications - Voice &amp; Data (1% of construction)</t>
    </r>
  </si>
  <si>
    <r>
      <rPr>
        <b/>
        <sz val="9"/>
        <rFont val="Arial"/>
        <family val="2"/>
      </rPr>
      <t>7c)</t>
    </r>
    <r>
      <rPr>
        <sz val="9"/>
        <rFont val="Arial"/>
        <family val="2"/>
      </rPr>
      <t xml:space="preserve"> Security Equipment (1% of construction)</t>
    </r>
  </si>
  <si>
    <t>PROJECT COST SUBTOTAL</t>
  </si>
  <si>
    <t xml:space="preserve">8. Inflation  </t>
  </si>
  <si>
    <r>
      <rPr>
        <b/>
        <sz val="9"/>
        <rFont val="Arial"/>
        <family val="2"/>
      </rPr>
      <t>8a)</t>
    </r>
    <r>
      <rPr>
        <sz val="9"/>
        <rFont val="Arial"/>
        <family val="2"/>
      </rPr>
      <t xml:space="preserve"> Midpoint of Construction (mo/yr)</t>
    </r>
  </si>
  <si>
    <t>Jul-17</t>
  </si>
  <si>
    <t>Choose from dropdown list</t>
  </si>
  <si>
    <r>
      <rPr>
        <b/>
        <sz val="9"/>
        <rFont val="Arial"/>
        <family val="2"/>
      </rPr>
      <t xml:space="preserve">8b) </t>
    </r>
    <r>
      <rPr>
        <sz val="9"/>
        <rFont val="Arial"/>
        <family val="2"/>
      </rPr>
      <t>Multiplier (auto calculated)</t>
    </r>
  </si>
  <si>
    <r>
      <rPr>
        <b/>
        <sz val="9"/>
        <rFont val="Arial"/>
        <family val="2"/>
      </rPr>
      <t>8c)</t>
    </r>
    <r>
      <rPr>
        <sz val="9"/>
        <rFont val="Arial"/>
        <family val="2"/>
      </rPr>
      <t xml:space="preserve"> Inflation Cost  (auto calculated)</t>
    </r>
  </si>
  <si>
    <r>
      <t xml:space="preserve">        </t>
    </r>
    <r>
      <rPr>
        <b/>
        <sz val="9"/>
        <rFont val="Arial"/>
        <family val="2"/>
      </rPr>
      <t>8d)</t>
    </r>
    <r>
      <rPr>
        <sz val="9"/>
        <rFont val="Arial"/>
        <family val="2"/>
      </rPr>
      <t xml:space="preserve"> Inflationary adjustment (explain)</t>
    </r>
  </si>
  <si>
    <r>
      <t>9. Other</t>
    </r>
    <r>
      <rPr>
        <sz val="9"/>
        <rFont val="Arial"/>
        <family val="2"/>
      </rPr>
      <t xml:space="preserve"> </t>
    </r>
    <r>
      <rPr>
        <b/>
        <sz val="9"/>
        <rFont val="Arial"/>
        <family val="2"/>
      </rPr>
      <t>costs (explain)</t>
    </r>
  </si>
  <si>
    <r>
      <t xml:space="preserve">GRAND TOTAL - PROJECT COSTS </t>
    </r>
    <r>
      <rPr>
        <sz val="9"/>
        <rFont val="Arial"/>
        <family val="2"/>
      </rPr>
      <t xml:space="preserve"> (rounded up to next  $1000)</t>
    </r>
  </si>
  <si>
    <r>
      <t>10. Total Funding Sources</t>
    </r>
    <r>
      <rPr>
        <sz val="9"/>
        <rFont val="Arial"/>
        <family val="2"/>
      </rPr>
      <t xml:space="preserve"> </t>
    </r>
    <r>
      <rPr>
        <sz val="8"/>
        <rFont val="Arial"/>
        <family val="2"/>
      </rPr>
      <t>(auto-populated from Funding Sources)</t>
    </r>
  </si>
  <si>
    <t>11. Costs less Funding</t>
  </si>
  <si>
    <t>Error if not equal to 0</t>
  </si>
  <si>
    <t>12. IT Costs</t>
  </si>
  <si>
    <t>13. Operating Budget Impact ($)</t>
  </si>
  <si>
    <t>14. Operating Budget Impact (FTE)</t>
  </si>
  <si>
    <r>
      <t>15. System Calculated Contingency</t>
    </r>
    <r>
      <rPr>
        <sz val="9"/>
        <rFont val="Arial"/>
        <family val="2"/>
      </rPr>
      <t xml:space="preserve"> (5% of Grand Total costs)</t>
    </r>
  </si>
  <si>
    <t>(Enter comments here related to expenses, operating costs, etc.)</t>
  </si>
  <si>
    <r>
      <t>SOURCE OF FUNDS FOR DEBT SERVICE PAYMENT</t>
    </r>
    <r>
      <rPr>
        <sz val="9"/>
        <rFont val="Arial"/>
        <family val="2"/>
      </rPr>
      <t xml:space="preserve">                    </t>
    </r>
  </si>
  <si>
    <t>Amount</t>
  </si>
  <si>
    <t>General Fund (GO Bonds) - 2/3 of Grand Total project costs</t>
  </si>
  <si>
    <t>System Financing - 1/6 of Grand Total project costs</t>
  </si>
  <si>
    <t>Campus Financing - 1/6 of Grand Total project costs</t>
  </si>
  <si>
    <t>addition check</t>
  </si>
  <si>
    <t>IMPACT ON CAMPUS OPERATING COSTS
(in thousands; $137,500 = $138)</t>
  </si>
  <si>
    <t>Current Cost</t>
  </si>
  <si>
    <t>Projected Costs (Without Inflation)</t>
  </si>
  <si>
    <t>FY 2020-21</t>
  </si>
  <si>
    <t>FY 2022-23</t>
  </si>
  <si>
    <t>FY 2024-25</t>
  </si>
  <si>
    <t>FY2026-27</t>
  </si>
  <si>
    <t>Building Operating Expenses</t>
  </si>
  <si>
    <t xml:space="preserve">Utilities (electric, gas, other) </t>
  </si>
  <si>
    <t xml:space="preserve">Maintenance (routine) </t>
  </si>
  <si>
    <t xml:space="preserve">Repairs (planned / estimated) </t>
  </si>
  <si>
    <t>Waste removal (standard, hazardous)</t>
  </si>
  <si>
    <t>Annual building servicing (elevators, fire, etc)</t>
  </si>
  <si>
    <t xml:space="preserve">Lease Expenses </t>
  </si>
  <si>
    <t xml:space="preserve">Equipment </t>
  </si>
  <si>
    <t>Real Estate (off campus) Lease Expenses/(Savings)</t>
  </si>
  <si>
    <t>Debt Service</t>
  </si>
  <si>
    <t>Projected Debt Service Expenses</t>
  </si>
  <si>
    <t>Expenditure Subtotal</t>
  </si>
  <si>
    <t>Revenue Offsets; attach explanation</t>
  </si>
  <si>
    <t>TOTAL</t>
  </si>
  <si>
    <t>Change from Current FY 2018-19</t>
  </si>
  <si>
    <t>Change in F.T.E. Personnel</t>
  </si>
  <si>
    <t>NARRATIVE: Within the Narrative template, include a description of the impact of the proposed project, by comparing costs that are anticipated over or under present levels of funding for operations and maintenance and staffing.</t>
  </si>
  <si>
    <t>CONSTRUCTION TYPE OF SPACE</t>
  </si>
  <si>
    <t>EXISTING</t>
  </si>
  <si>
    <t>NEW CONSTRUCTION</t>
  </si>
  <si>
    <t>RENOVATION</t>
  </si>
  <si>
    <t>RENEWAL</t>
  </si>
  <si>
    <t xml:space="preserve">DEMOLITION </t>
  </si>
  <si>
    <t>List Major Type of Space (classroom, office, lab, mech., etc.)</t>
  </si>
  <si>
    <t>Gross Sq. Feet</t>
  </si>
  <si>
    <t>Cost ($)</t>
  </si>
  <si>
    <t>Cost Per Sq. Foot                     ($)</t>
  </si>
  <si>
    <t>Cost Per Sq. Foot                     (in $)</t>
  </si>
  <si>
    <t>TOTAL COST     ($)</t>
  </si>
  <si>
    <t>Classroom</t>
  </si>
  <si>
    <t xml:space="preserve">Lab - Open (Computer, tutoring) </t>
  </si>
  <si>
    <t>Lab - Science (i.e. biology, chemistry)</t>
  </si>
  <si>
    <t xml:space="preserve">Lab - Engineering/Trades/Technology </t>
  </si>
  <si>
    <t>Lab - Allied Health (nursing, dental assistant)</t>
  </si>
  <si>
    <t xml:space="preserve">Office space </t>
  </si>
  <si>
    <t xml:space="preserve">Student Support Space (tutoring, service space, etc.) </t>
  </si>
  <si>
    <t>Informal Student Space (lounge, informal study space)</t>
  </si>
  <si>
    <t xml:space="preserve">Peformance space (theaters, music rooms, etc) </t>
  </si>
  <si>
    <t>Support Space (IT, Facilities, Shop space)</t>
  </si>
  <si>
    <t>Physical Plant (mechanical)</t>
  </si>
  <si>
    <t>Demolition</t>
  </si>
  <si>
    <t>HEAPR Related</t>
  </si>
  <si>
    <r>
      <t xml:space="preserve">Other: </t>
    </r>
    <r>
      <rPr>
        <i/>
        <sz val="11"/>
        <color theme="1"/>
        <rFont val="Arial"/>
        <family val="2"/>
      </rPr>
      <t>Specify</t>
    </r>
  </si>
  <si>
    <t>This form is for reporting and analysis of construction costs only.
No other cost items from the Project Cost form should be included on this form.</t>
  </si>
  <si>
    <r>
      <t xml:space="preserve">(Projected Rates For FY 2017 - 2019) </t>
    </r>
    <r>
      <rPr>
        <sz val="10"/>
        <color rgb="FF000000"/>
        <rFont val="Arial"/>
        <family val="2"/>
      </rPr>
      <t xml:space="preserve">Midpoint of Construction </t>
    </r>
  </si>
  <si>
    <r>
      <t xml:space="preserve">MMB </t>
    </r>
    <r>
      <rPr>
        <b/>
        <sz val="10"/>
        <color rgb="FF000000"/>
        <rFont val="Arial"/>
        <family val="2"/>
      </rPr>
      <t xml:space="preserve">MULTIPLIER </t>
    </r>
  </si>
  <si>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</si>
  <si>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</si>
  <si>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</si>
  <si>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</si>
  <si>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</si>
  <si>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</si>
  <si>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</si>
  <si>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</si>
  <si>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</si>
  <si>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</si>
  <si>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</si>
  <si>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</si>
  <si>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</si>
  <si>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</si>
  <si>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</si>
  <si>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</si>
  <si>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</si>
  <si>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</si>
  <si>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</si>
  <si>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</si>
  <si>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</si>
  <si>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</si>
  <si>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</si>
  <si>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</si>
  <si>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</si>
  <si>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</si>
  <si>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</si>
  <si>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</si>
  <si>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</si>
  <si>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</si>
  <si>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</si>
  <si>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</si>
  <si>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</si>
  <si>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</si>
  <si>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</si>
  <si>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</si>
  <si>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</si>
  <si>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</si>
  <si>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</si>
  <si>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</si>
  <si>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</si>
  <si>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</si>
  <si>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</si>
  <si>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</si>
  <si>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</si>
  <si>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</si>
  <si>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</si>
  <si>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</si>
  <si>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</si>
  <si>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</si>
  <si>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</si>
  <si>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</si>
  <si>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</si>
  <si>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</si>
  <si>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</si>
  <si>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</si>
  <si>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</si>
  <si>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</si>
  <si>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</si>
  <si>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</si>
  <si>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</si>
  <si>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</si>
  <si>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</si>
  <si>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</si>
  <si>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</si>
  <si>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</si>
  <si>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</si>
  <si>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</si>
  <si>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</si>
  <si>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</si>
  <si>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</si>
  <si>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</si>
  <si>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</si>
  <si>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</si>
  <si>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</si>
  <si>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</si>
  <si>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</si>
  <si>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</si>
  <si>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</si>
  <si>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</si>
  <si>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Apr-24</t>
  </si>
  <si>
    <t>May-24</t>
  </si>
  <si>
    <t>Asset Preservation</t>
  </si>
  <si>
    <t>There is no legal or generally accepted definition for asset preservation, but the definition in the state’s capital budget guidelines describe it as "committing necessary resources to preserving, repair, or adaptive re-use of current assets."  Such projects are identified by including a dollar amount in the renewal (or asset preservation) column on the Project Construction spreadsheet in the official capital budget submission.  Renewal in this context is defined as "expenditures to keep the physical plant in reliable operating condition for its present use, without programmatic change".  Work under Higher Education Asset Preservation and Replacement (HEAPR) is usually characterized as simply “asset preservation.”</t>
  </si>
  <si>
    <t xml:space="preserve">                                      Buildings, Benchmark  &amp; Beyond (B3) </t>
  </si>
  <si>
    <r>
      <t xml:space="preserve">The B3 Guidelines are statutory requirements applicable to all new buildings and should also be used in all major renovations (where feasible). Guidelines are available at </t>
    </r>
    <r>
      <rPr>
        <u/>
        <sz val="10"/>
        <color indexed="12"/>
        <rFont val="Arial"/>
        <family val="2"/>
      </rPr>
      <t>www.csbr.umn.edu/B3</t>
    </r>
  </si>
  <si>
    <t>Capital Project</t>
  </si>
  <si>
    <t>A project for construction, renovation, major repair/replacement, and/or land acquisition, such that the total cost is “capitalized” on the books of the college or university.  Capital projects are normally authorized and funded by the state legislature, through the sale of state general obligation bonds.  Bonds are backed by the “full faith and credit” of the state, with interest based on the state’s current bond rating, and are repaid over 20 years.  A capital project includes all costs associated with delivery of that project: design, construction, demolition, testing, inspection, furniture and furnishings, equipment, land acquisition, and project management.</t>
  </si>
  <si>
    <t>Composite Financial Index (CFI)</t>
  </si>
  <si>
    <t>A measurement tool used to annually gauge the financial health of a college or university based on generally accepted accounting principles.  A higher CFI indicates stronger health, with a CFI of 3 being a possible benchmark.   The system's current 2009 CFI is 1.87 (this follows 2.24 and 2.44 in fiscal years 2008 and 2007 respectively).  The Higher Learning Commission has noted that if a campus is below 1.0, it is a warning sign concerning an institution’s financial health.  A negative CFI would indicate criticality.  For purposes of evaluating capital projects, the CFI will be examined over a three year time period.  The CFI consists of four ratios or measures that are complex and aim for a more balanced look at financial health.  The two current operating measures, return on net assets and operating margin, demonstrate the level of return on net assets and the extent to which operating revenues do or do not cover operating expenses, respectively. The primary reserve and viability ratios measure an organization’s liquid net assets that are available directly, or through additional borrowing, to cover emergency expenditures or invest in innovation.</t>
  </si>
  <si>
    <t>Debt service:</t>
  </si>
  <si>
    <t>The amount of principal and interest that must be paid yearly for 20 years to retire debt assumed to construction improvements of a capital nature and for which general obligation bonds were sold. Minnesota State Colleges and Universities pays one-third of the debt service on authorized projects except HEAPR.  One-half of the assigned debt service (one-sixth of the total) is assigned to the college or university benefiting from the project; one-sixth is spread over the system as a whole.</t>
  </si>
  <si>
    <t xml:space="preserve">Deferred Maintenance and Repair Backlog (“Backlog")  </t>
  </si>
  <si>
    <r>
      <t xml:space="preserve">Necessary facilities renewal work that has not been accomplished and has been deferred due to lack of funding. The term “Deferred Maintenance” can give the mistaken impression that work has been deferred due to maintenance or repair inattentiveness; a better term might be “Deferred Capital Renewal”. Items in the  FRRM  backlog range  from  being in marginal condition, to being obsolete (where replacement parts are no longer available), to be failing (or have already failed) and will require expensive repairs in the future.  </t>
    </r>
    <r>
      <rPr>
        <i/>
        <sz val="9"/>
        <rFont val="Arial"/>
        <family val="2"/>
      </rPr>
      <t>(For example, a boiler or roof that is past its useful life expectancy and is marginally functioning would be in the backlog; a single pane window system may be 50 years old and has failing material composition due to age and is energy inefficient. Despite the fact it provides marginal view and weather protection, the window system would be in the backlog; on the other hand, a 40-year old boiler may be in top condition due to exceptional maintenance and timely replacement of components.  It would not be in the backlog.)                                                                                                                                                                                                                                                  For the FRRM purposes, the backlog represents the existing (or extrapolated) estimated costs associated with major maintenance, repair and replacement requirements for buildings, grounds, fixed equipment and infrastructure.  The total equals the amount of funding that is needed for a facility or entire campus to be “whole and at current value.”  It does not include work that is associated with program or academic improvements.   Note the word ‘deferred’ is used only in that lack of funding creates this ‘deferred’ condition and does not imply that the campus has willingly chosen to not maintain the physical plant.</t>
    </r>
  </si>
  <si>
    <t xml:space="preserve">Facility Condition Index (FCI) </t>
  </si>
  <si>
    <t>A measure of the physical condition of a building, or entire campus, with the value of deferred maintenance and repair divided by the replacement plant value.   The Association of Higher Education Facilities Officers (APPA) indicates an FCI less than 5% is considered “good;” 5% to 10% as “fair;” and over 10% as “poor.” Through the FRRM documentation, the system has been tracking conditions since 2005. The 2010 extrapolation for all the campuses indicated a system wide average FCI of 11%. Campus FCI will be evaluated over a three year time period in connection with review of projects.</t>
  </si>
  <si>
    <t xml:space="preserve">Facility Renewal Reinvestment Model (FRRM):     </t>
  </si>
  <si>
    <t>This program, implemented in 2005, evaluates the  life cycle of building components and systems to determine and quantify campus conditions, both in terms of backlog of needs not addressed (or deferred due to lack of funding) and the upcoming needs for renewal of major systems and sub-systems. The model provides an ongoing assessment of campus conditions and is updated by campus personnel annually in February of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</si>
</sst>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1" formatCode="_(* #,##0_);_(* \(#,##0\);_(* &quot;-&quot;_);_(@_)"/>
    <numFmt numFmtId="44" formatCode="_(&quot;$&quot;* #,##0.00_);_(&quot;$&quot;* \(#,##0.00\);_(&quot;$&quot;* &quot;-&quot;??_);_(@_)"/>
    <numFmt numFmtId="43" formatCode="_(* #,##0.00_);_(* \(#,##0.00\);_(* &quot;-&quot;??_);_(@_)"/>
    <numFmt numFmtId="164" formatCode="&quot;$&quot;#,##0.0_);\(&quot;$&quot;#,##0.0\)"/>
    <numFmt numFmtId="165" formatCode="&quot;$&quot;#,##0"/>
    <numFmt numFmtId="166" formatCode="_(* #,##0_);_(* \(#,##0\);_(* &quot;-&quot;??_);_(@_)"/>
    <numFmt numFmtId="167" formatCode="mmm\-dd"/>
    <numFmt numFmtId="168" formatCode="[$-409]yyyy\-mmm;@"/>
  </numFmts>
  <fonts count="41" x14ac:knownFonts="1">
    <font>
      <sz val="10"/>
      <name val="Arial"/>
    </font>
    <font>
      <sz val="11"/>
      <color theme="1"/>
      <name val="Calibri"/>
      <family val="2"/>
      <scheme val="minor"/>
    </font>
    <font>
      <b/>
      <sz val="10"/>
      <name val="Arial"/>
      <family val="2"/>
    </font>
    <font>
      <b/>
      <sz val="9"/>
      <name val="Arial"/>
      <family val="2"/>
    </font>
    <font>
      <sz val="9"/>
      <name val="Arial"/>
      <family val="2"/>
    </font>
    <font>
      <b/>
      <u/>
      <sz val="9"/>
      <name val="Arial"/>
      <family val="2"/>
    </font>
    <font>
      <sz val="8"/>
      <name val="Arial"/>
      <family val="2"/>
    </font>
    <font>
      <sz val="10"/>
      <name val="Times New Roman"/>
      <family val="1"/>
    </font>
    <font>
      <sz val="10"/>
      <name val="Arial"/>
      <family val="2"/>
    </font>
    <font>
      <sz val="11"/>
      <name val="Calibri"/>
      <family val="2"/>
    </font>
    <font>
      <u/>
      <sz val="10"/>
      <color indexed="12"/>
      <name val="Arial"/>
      <family val="2"/>
    </font>
    <font>
      <i/>
      <sz val="9"/>
      <name val="Arial"/>
      <family val="2"/>
    </font>
    <font>
      <sz val="9"/>
      <color rgb="FFFF0000"/>
      <name val="Arial"/>
      <family val="2"/>
    </font>
    <font>
      <b/>
      <sz val="11"/>
      <color theme="1"/>
      <name val="Calibri"/>
      <family val="2"/>
      <scheme val="minor"/>
    </font>
    <font>
      <b/>
      <sz val="11"/>
      <name val="Arial"/>
      <family val="2"/>
    </font>
    <font>
      <sz val="12"/>
      <color theme="1"/>
      <name val="Arial"/>
      <family val="2"/>
    </font>
    <font>
      <i/>
      <sz val="12"/>
      <color theme="1"/>
      <name val="Arial"/>
      <family val="2"/>
    </font>
    <font>
      <sz val="12"/>
      <color rgb="FFFF0000"/>
      <name val="Arial"/>
      <family val="2"/>
    </font>
    <font>
      <b/>
      <sz val="12"/>
      <color theme="1"/>
      <name val="Arial"/>
      <family val="2"/>
    </font>
    <font>
      <b/>
      <i/>
      <sz val="12"/>
      <color theme="1"/>
      <name val="Arial"/>
      <family val="2"/>
    </font>
    <font>
      <sz val="12"/>
      <color theme="1"/>
      <name val="Calibri"/>
      <family val="2"/>
      <scheme val="minor"/>
    </font>
    <font>
      <b/>
      <i/>
      <sz val="14"/>
      <color theme="1"/>
      <name val="Arial"/>
      <family val="2"/>
    </font>
    <font>
      <b/>
      <sz val="12"/>
      <color theme="0" tint="-0.499984740745262"/>
      <name val="Arial"/>
      <family val="2"/>
    </font>
    <font>
      <i/>
      <sz val="14"/>
      <color theme="1"/>
      <name val="Arial"/>
      <family val="2"/>
    </font>
    <font>
      <sz val="20"/>
      <color theme="1"/>
      <name val="Calibri"/>
      <family val="2"/>
      <scheme val="minor"/>
    </font>
    <font>
      <i/>
      <sz val="20"/>
      <color theme="1"/>
      <name val="Calibri"/>
      <family val="2"/>
      <scheme val="minor"/>
    </font>
    <font>
      <i/>
      <sz val="11"/>
      <color theme="1"/>
      <name val="Calibri"/>
      <family val="2"/>
      <scheme val="minor"/>
    </font>
    <font>
      <sz val="11"/>
      <color theme="1"/>
      <name val="Arial"/>
      <family val="2"/>
    </font>
    <font>
      <b/>
      <sz val="11"/>
      <color theme="1"/>
      <name val="Arial"/>
      <family val="2"/>
    </font>
    <font>
      <sz val="11"/>
      <color rgb="FFFF0000"/>
      <name val="Arial"/>
      <family val="2"/>
    </font>
    <font>
      <i/>
      <sz val="11"/>
      <color theme="1"/>
      <name val="Arial"/>
      <family val="2"/>
    </font>
    <font>
      <b/>
      <sz val="11"/>
      <color theme="0" tint="-0.499984740745262"/>
      <name val="Arial"/>
      <family val="2"/>
    </font>
    <font>
      <b/>
      <i/>
      <sz val="11"/>
      <color theme="1"/>
      <name val="Arial"/>
      <family val="2"/>
    </font>
    <font>
      <sz val="16"/>
      <color theme="1"/>
      <name val="Arial"/>
      <family val="2"/>
    </font>
    <font>
      <b/>
      <i/>
      <sz val="9"/>
      <name val="Arial"/>
      <family val="2"/>
    </font>
    <font>
      <b/>
      <i/>
      <sz val="10"/>
      <name val="Arial"/>
      <family val="2"/>
    </font>
    <font>
      <sz val="10"/>
      <color rgb="FFFF0000"/>
      <name val="Arial"/>
      <family val="2"/>
    </font>
    <font>
      <b/>
      <sz val="11"/>
      <color rgb="FF000000"/>
      <name val="Arial"/>
      <family val="2"/>
    </font>
    <font>
      <sz val="10"/>
      <color rgb="FF000000"/>
      <name val="Arial"/>
      <family val="2"/>
    </font>
    <font>
      <b/>
      <sz val="10"/>
      <color rgb="FF000000"/>
      <name val="Arial"/>
      <family val="2"/>
    </font>
    <font>
      <b/>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465926084170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8" fillId="0" borderId="0"/>
    <xf numFmtId="9" fontId="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0">
    <xf numFmtId="0" fontId="0" fillId="0" borderId="0" xfId="0"/>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horizontal="center" vertical="center"/>
    </xf>
    <xf numFmtId="0" fontId="4" fillId="0" borderId="0" xfId="0" applyFont="1" applyAlignment="1">
      <alignment horizontal="center" vertical="top"/>
    </xf>
    <xf numFmtId="0" fontId="3" fillId="0" borderId="3" xfId="0" applyFont="1" applyBorder="1"/>
    <xf numFmtId="0" fontId="3" fillId="0" borderId="0" xfId="0" applyFont="1" applyAlignment="1">
      <alignment horizontal="left" indent="1"/>
    </xf>
    <xf numFmtId="5" fontId="4" fillId="0" borderId="0" xfId="0" applyNumberFormat="1" applyFont="1" applyAlignment="1">
      <alignment horizontal="center"/>
    </xf>
    <xf numFmtId="5" fontId="4" fillId="0" borderId="0" xfId="0" applyNumberFormat="1" applyFont="1" applyAlignment="1">
      <alignment horizontal="center" vertical="center"/>
    </xf>
    <xf numFmtId="0" fontId="4" fillId="0" borderId="1" xfId="0" applyFont="1" applyBorder="1" applyAlignment="1">
      <alignment vertical="center"/>
    </xf>
    <xf numFmtId="5" fontId="4" fillId="0" borderId="0" xfId="0" applyNumberFormat="1"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indent="1"/>
    </xf>
    <xf numFmtId="49" fontId="4" fillId="0" borderId="4" xfId="0" applyNumberFormat="1" applyFont="1" applyBorder="1" applyAlignment="1">
      <alignment horizontal="center" vertical="center"/>
    </xf>
    <xf numFmtId="3" fontId="4" fillId="0" borderId="0" xfId="0" applyNumberFormat="1" applyFont="1" applyAlignment="1">
      <alignment horizontal="right" vertical="center"/>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7"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7" fillId="0" borderId="0" xfId="0" applyFont="1"/>
    <xf numFmtId="0" fontId="8" fillId="0" borderId="0" xfId="0" applyFont="1"/>
    <xf numFmtId="49" fontId="3" fillId="2" borderId="11"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49" fontId="3" fillId="2" borderId="8"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3" fontId="4" fillId="3" borderId="5" xfId="0" applyNumberFormat="1" applyFont="1" applyFill="1" applyBorder="1" applyAlignment="1">
      <alignment vertical="center"/>
    </xf>
    <xf numFmtId="0" fontId="9" fillId="0" borderId="0" xfId="0" applyFont="1" applyAlignment="1">
      <alignment vertical="center"/>
    </xf>
    <xf numFmtId="0" fontId="4" fillId="0" borderId="0" xfId="0" applyFont="1" applyAlignment="1">
      <alignment horizontal="justify" vertical="center"/>
    </xf>
    <xf numFmtId="0" fontId="3" fillId="0" borderId="0" xfId="0" applyFont="1" applyAlignment="1">
      <alignment horizontal="center" vertical="center" wrapText="1"/>
    </xf>
    <xf numFmtId="0" fontId="4" fillId="0" borderId="0" xfId="0" applyFont="1" applyAlignment="1">
      <alignment horizontal="justify" vertical="center" wrapText="1"/>
    </xf>
    <xf numFmtId="0" fontId="0" fillId="0" borderId="0" xfId="0" applyAlignment="1">
      <alignment wrapText="1"/>
    </xf>
    <xf numFmtId="0" fontId="8" fillId="0" borderId="0" xfId="0" applyFont="1" applyAlignment="1">
      <alignment wrapText="1"/>
    </xf>
    <xf numFmtId="0" fontId="3" fillId="0" borderId="0" xfId="0" applyFont="1" applyAlignment="1">
      <alignment wrapText="1"/>
    </xf>
    <xf numFmtId="14" fontId="4" fillId="0" borderId="1" xfId="0" applyNumberFormat="1" applyFont="1" applyBorder="1" applyAlignment="1" applyProtection="1">
      <alignment horizontal="center" vertical="center"/>
      <protection locked="0"/>
    </xf>
    <xf numFmtId="3" fontId="4" fillId="0" borderId="1" xfId="0" applyNumberFormat="1" applyFont="1" applyBorder="1"/>
    <xf numFmtId="5" fontId="4" fillId="0" borderId="3" xfId="0" applyNumberFormat="1" applyFont="1" applyBorder="1" applyAlignment="1">
      <alignment vertical="center"/>
    </xf>
    <xf numFmtId="14" fontId="4" fillId="3" borderId="3" xfId="0" applyNumberFormat="1" applyFont="1" applyFill="1" applyBorder="1" applyAlignment="1">
      <alignment vertical="center"/>
    </xf>
    <xf numFmtId="14" fontId="4" fillId="3" borderId="4" xfId="0" applyNumberFormat="1" applyFont="1" applyFill="1" applyBorder="1" applyAlignment="1">
      <alignment vertical="center"/>
    </xf>
    <xf numFmtId="3" fontId="4" fillId="4" borderId="8" xfId="0" applyNumberFormat="1" applyFont="1" applyFill="1" applyBorder="1" applyAlignment="1">
      <alignment horizontal="right" vertical="center"/>
    </xf>
    <xf numFmtId="0" fontId="4" fillId="0" borderId="10" xfId="0" applyFont="1" applyBorder="1" applyAlignment="1">
      <alignment horizontal="left" vertical="center" indent="2"/>
    </xf>
    <xf numFmtId="0" fontId="4" fillId="0" borderId="12" xfId="0" applyFont="1" applyBorder="1" applyAlignment="1">
      <alignment horizontal="left" vertical="center" indent="2"/>
    </xf>
    <xf numFmtId="14" fontId="4" fillId="0" borderId="8" xfId="0" applyNumberFormat="1" applyFont="1" applyBorder="1" applyAlignment="1" applyProtection="1">
      <alignment horizontal="center" vertical="center"/>
      <protection locked="0"/>
    </xf>
    <xf numFmtId="14" fontId="4" fillId="0" borderId="9" xfId="0" applyNumberFormat="1" applyFont="1" applyBorder="1" applyAlignment="1" applyProtection="1">
      <alignment horizontal="center" vertical="center"/>
      <protection locked="0"/>
    </xf>
    <xf numFmtId="5" fontId="12" fillId="0" borderId="0" xfId="0" applyNumberFormat="1" applyFont="1" applyAlignment="1">
      <alignment vertical="center"/>
    </xf>
    <xf numFmtId="0" fontId="12" fillId="0" borderId="0" xfId="0" applyFont="1" applyAlignment="1">
      <alignment vertical="center"/>
    </xf>
    <xf numFmtId="5" fontId="12" fillId="0" borderId="3" xfId="0" applyNumberFormat="1" applyFont="1" applyBorder="1" applyAlignment="1">
      <alignment vertical="center"/>
    </xf>
    <xf numFmtId="3" fontId="4" fillId="0" borderId="0" xfId="0" applyNumberFormat="1" applyFont="1" applyAlignment="1">
      <alignment vertical="center"/>
    </xf>
    <xf numFmtId="164" fontId="4" fillId="0" borderId="0" xfId="0" applyNumberFormat="1" applyFont="1" applyAlignment="1">
      <alignment vertical="center"/>
    </xf>
    <xf numFmtId="0" fontId="2" fillId="0" borderId="5" xfId="0" applyFont="1" applyBorder="1" applyAlignment="1">
      <alignment horizontal="center" vertical="center"/>
    </xf>
    <xf numFmtId="0" fontId="4" fillId="0" borderId="1" xfId="0" applyFont="1" applyBorder="1" applyAlignment="1">
      <alignment horizontal="left" vertical="center" indent="2"/>
    </xf>
    <xf numFmtId="0" fontId="8" fillId="0" borderId="0" xfId="1"/>
    <xf numFmtId="3" fontId="4" fillId="5" borderId="10" xfId="0" applyNumberFormat="1" applyFont="1" applyFill="1" applyBorder="1" applyAlignment="1">
      <alignment horizontal="right" vertical="center"/>
    </xf>
    <xf numFmtId="3" fontId="3" fillId="5" borderId="10" xfId="0" applyNumberFormat="1" applyFont="1" applyFill="1" applyBorder="1" applyAlignment="1">
      <alignment horizontal="right" vertical="center"/>
    </xf>
    <xf numFmtId="3" fontId="3" fillId="5" borderId="1" xfId="0" applyNumberFormat="1" applyFont="1" applyFill="1" applyBorder="1" applyAlignment="1">
      <alignment horizontal="right" vertical="center"/>
    </xf>
    <xf numFmtId="3" fontId="12" fillId="0" borderId="1" xfId="0" applyNumberFormat="1" applyFont="1" applyBorder="1" applyAlignment="1" applyProtection="1">
      <alignment horizontal="right" vertical="center"/>
      <protection locked="0"/>
    </xf>
    <xf numFmtId="0" fontId="1" fillId="0" borderId="0" xfId="3"/>
    <xf numFmtId="0" fontId="13" fillId="0" borderId="0" xfId="3" applyFont="1"/>
    <xf numFmtId="0" fontId="18" fillId="5" borderId="1" xfId="3" applyFont="1" applyFill="1" applyBorder="1" applyAlignment="1">
      <alignment vertical="center"/>
    </xf>
    <xf numFmtId="1" fontId="18" fillId="5" borderId="1" xfId="3" applyNumberFormat="1" applyFont="1" applyFill="1" applyBorder="1" applyAlignment="1">
      <alignment horizontal="center" vertical="center"/>
    </xf>
    <xf numFmtId="0" fontId="1" fillId="0" borderId="0" xfId="3" applyAlignment="1">
      <alignment vertical="center"/>
    </xf>
    <xf numFmtId="0" fontId="18" fillId="5" borderId="1" xfId="3" applyFont="1" applyFill="1" applyBorder="1" applyAlignment="1">
      <alignment horizontal="left" vertical="center"/>
    </xf>
    <xf numFmtId="0" fontId="15" fillId="5" borderId="1" xfId="3" applyFont="1" applyFill="1" applyBorder="1" applyAlignment="1">
      <alignment horizontal="left" vertical="center" indent="1"/>
    </xf>
    <xf numFmtId="0" fontId="16" fillId="0" borderId="1" xfId="3" applyFont="1" applyBorder="1" applyAlignment="1">
      <alignment wrapText="1"/>
    </xf>
    <xf numFmtId="0" fontId="16" fillId="0" borderId="1" xfId="3" applyFont="1" applyBorder="1" applyAlignment="1">
      <alignment horizontal="left" wrapText="1"/>
    </xf>
    <xf numFmtId="0" fontId="24" fillId="0" borderId="0" xfId="3" applyFont="1"/>
    <xf numFmtId="165" fontId="24" fillId="0" borderId="0" xfId="3" applyNumberFormat="1" applyFont="1"/>
    <xf numFmtId="0" fontId="25" fillId="0" borderId="0" xfId="3" applyFont="1"/>
    <xf numFmtId="165" fontId="1" fillId="0" borderId="0" xfId="3" applyNumberFormat="1"/>
    <xf numFmtId="0" fontId="26" fillId="0" borderId="0" xfId="3" applyFont="1"/>
    <xf numFmtId="0" fontId="21" fillId="5" borderId="5" xfId="3" applyFont="1" applyFill="1" applyBorder="1" applyAlignment="1">
      <alignment horizontal="center" vertical="center"/>
    </xf>
    <xf numFmtId="0" fontId="27" fillId="0" borderId="0" xfId="3" applyFont="1"/>
    <xf numFmtId="0" fontId="27" fillId="5" borderId="1" xfId="3" applyFont="1" applyFill="1" applyBorder="1"/>
    <xf numFmtId="0" fontId="28" fillId="5" borderId="1" xfId="3" applyFont="1" applyFill="1" applyBorder="1" applyAlignment="1">
      <alignment horizontal="center"/>
    </xf>
    <xf numFmtId="0" fontId="27" fillId="5" borderId="0" xfId="3" applyFont="1" applyFill="1" applyAlignment="1">
      <alignment horizontal="left" indent="1"/>
    </xf>
    <xf numFmtId="0" fontId="30" fillId="0" borderId="1" xfId="3" applyFont="1" applyBorder="1" applyAlignment="1">
      <alignment wrapText="1"/>
    </xf>
    <xf numFmtId="0" fontId="28" fillId="5" borderId="15" xfId="3" applyFont="1" applyFill="1" applyBorder="1"/>
    <xf numFmtId="0" fontId="32" fillId="0" borderId="17" xfId="3" applyFont="1" applyBorder="1" applyAlignment="1">
      <alignment wrapText="1"/>
    </xf>
    <xf numFmtId="0" fontId="28" fillId="0" borderId="0" xfId="3" applyFont="1"/>
    <xf numFmtId="0" fontId="28" fillId="5" borderId="0" xfId="3" applyFont="1" applyFill="1"/>
    <xf numFmtId="9" fontId="31" fillId="5" borderId="11" xfId="4" applyFont="1" applyFill="1" applyBorder="1" applyAlignment="1">
      <alignment horizontal="left" vertical="top" wrapText="1"/>
    </xf>
    <xf numFmtId="0" fontId="30" fillId="0" borderId="11" xfId="3" applyFont="1" applyBorder="1" applyAlignment="1">
      <alignment wrapText="1"/>
    </xf>
    <xf numFmtId="165" fontId="27" fillId="0" borderId="1" xfId="3" applyNumberFormat="1" applyFont="1" applyBorder="1" applyAlignment="1">
      <alignment horizontal="left"/>
    </xf>
    <xf numFmtId="165" fontId="27" fillId="0" borderId="10" xfId="3" applyNumberFormat="1" applyFont="1" applyBorder="1" applyAlignment="1">
      <alignment horizontal="left"/>
    </xf>
    <xf numFmtId="0" fontId="27" fillId="0" borderId="1" xfId="3" applyFont="1" applyBorder="1" applyAlignment="1">
      <alignment wrapText="1"/>
    </xf>
    <xf numFmtId="0" fontId="12" fillId="0" borderId="1" xfId="0" applyFont="1" applyBorder="1" applyAlignment="1">
      <alignment vertical="center"/>
    </xf>
    <xf numFmtId="3" fontId="4" fillId="5" borderId="1" xfId="0" applyNumberFormat="1" applyFont="1" applyFill="1" applyBorder="1" applyAlignment="1">
      <alignment horizontal="right" vertical="center"/>
    </xf>
    <xf numFmtId="10" fontId="4" fillId="5" borderId="1" xfId="0" applyNumberFormat="1" applyFont="1" applyFill="1" applyBorder="1" applyAlignment="1">
      <alignment horizontal="right" vertical="center"/>
    </xf>
    <xf numFmtId="3" fontId="3" fillId="0" borderId="1" xfId="0" applyNumberFormat="1" applyFont="1" applyBorder="1" applyAlignment="1">
      <alignment horizontal="left" vertical="center" indent="1"/>
    </xf>
    <xf numFmtId="14" fontId="4" fillId="0" borderId="10" xfId="0" applyNumberFormat="1"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protection locked="0"/>
    </xf>
    <xf numFmtId="0" fontId="1" fillId="0" borderId="0" xfId="3" applyAlignment="1">
      <alignment horizontal="left" indent="1"/>
    </xf>
    <xf numFmtId="41" fontId="1" fillId="0" borderId="0" xfId="3" applyNumberFormat="1"/>
    <xf numFmtId="41" fontId="13" fillId="0" borderId="0" xfId="3" applyNumberFormat="1" applyFont="1" applyAlignment="1">
      <alignment horizontal="left" vertical="top" wrapText="1"/>
    </xf>
    <xf numFmtId="0" fontId="33" fillId="0" borderId="7" xfId="3" applyFont="1" applyBorder="1" applyAlignment="1">
      <alignment horizontal="left" indent="1"/>
    </xf>
    <xf numFmtId="41" fontId="33" fillId="0" borderId="2" xfId="3" applyNumberFormat="1" applyFont="1" applyBorder="1"/>
    <xf numFmtId="3" fontId="33" fillId="0" borderId="2" xfId="3" applyNumberFormat="1" applyFont="1" applyBorder="1"/>
    <xf numFmtId="166" fontId="33" fillId="0" borderId="2" xfId="3" applyNumberFormat="1" applyFont="1" applyBorder="1"/>
    <xf numFmtId="0" fontId="33" fillId="0" borderId="2" xfId="3" applyFont="1" applyBorder="1"/>
    <xf numFmtId="5" fontId="33" fillId="0" borderId="2" xfId="6" applyNumberFormat="1" applyFont="1" applyBorder="1"/>
    <xf numFmtId="0" fontId="3" fillId="0" borderId="12" xfId="0" applyFont="1" applyBorder="1" applyAlignment="1">
      <alignment vertical="center"/>
    </xf>
    <xf numFmtId="0" fontId="27" fillId="5" borderId="0" xfId="3" applyFont="1" applyFill="1" applyAlignment="1">
      <alignment horizontal="left" vertical="center" indent="1"/>
    </xf>
    <xf numFmtId="0" fontId="28" fillId="0" borderId="1" xfId="3" applyFont="1" applyBorder="1" applyAlignment="1">
      <alignment horizontal="center" vertical="center" wrapText="1"/>
    </xf>
    <xf numFmtId="0" fontId="28" fillId="6" borderId="1" xfId="3" applyFont="1" applyFill="1" applyBorder="1" applyAlignment="1">
      <alignment horizontal="center" vertical="center" wrapText="1"/>
    </xf>
    <xf numFmtId="3" fontId="28" fillId="0" borderId="1" xfId="3" applyNumberFormat="1" applyFont="1" applyBorder="1" applyAlignment="1">
      <alignment horizontal="center" vertical="center" wrapText="1"/>
    </xf>
    <xf numFmtId="0" fontId="27" fillId="0" borderId="19" xfId="3" applyFont="1" applyBorder="1" applyAlignment="1">
      <alignment horizontal="left" indent="1"/>
    </xf>
    <xf numFmtId="166" fontId="29" fillId="6" borderId="1" xfId="5" applyNumberFormat="1" applyFont="1" applyFill="1" applyBorder="1"/>
    <xf numFmtId="166" fontId="29" fillId="0" borderId="1" xfId="5" applyNumberFormat="1" applyFont="1" applyBorder="1"/>
    <xf numFmtId="5" fontId="29" fillId="5" borderId="1" xfId="6" applyNumberFormat="1" applyFont="1" applyFill="1" applyBorder="1"/>
    <xf numFmtId="0" fontId="27" fillId="0" borderId="20" xfId="3" applyFont="1" applyBorder="1" applyAlignment="1">
      <alignment horizontal="left" indent="1"/>
    </xf>
    <xf numFmtId="0" fontId="27" fillId="0" borderId="1" xfId="3" applyFont="1" applyBorder="1" applyAlignment="1">
      <alignment horizontal="left" indent="1"/>
    </xf>
    <xf numFmtId="3" fontId="29" fillId="7" borderId="1" xfId="3" applyNumberFormat="1" applyFont="1" applyFill="1" applyBorder="1"/>
    <xf numFmtId="0" fontId="1" fillId="0" borderId="1" xfId="3" applyBorder="1"/>
    <xf numFmtId="0" fontId="14" fillId="0" borderId="1" xfId="3" applyFont="1" applyBorder="1" applyAlignment="1" applyProtection="1">
      <alignment horizontal="right" wrapText="1"/>
      <protection locked="0"/>
    </xf>
    <xf numFmtId="5" fontId="29" fillId="7" borderId="1" xfId="6" applyNumberFormat="1" applyFont="1" applyFill="1" applyBorder="1"/>
    <xf numFmtId="0" fontId="18" fillId="0" borderId="1" xfId="3" applyFont="1" applyBorder="1" applyAlignment="1">
      <alignment vertical="center" wrapText="1"/>
    </xf>
    <xf numFmtId="0" fontId="18" fillId="6" borderId="1" xfId="3" applyFont="1" applyFill="1" applyBorder="1" applyAlignment="1">
      <alignment horizontal="center" vertical="center" wrapText="1"/>
    </xf>
    <xf numFmtId="0" fontId="18" fillId="0" borderId="1" xfId="3" applyFont="1" applyBorder="1" applyAlignment="1">
      <alignment wrapText="1"/>
    </xf>
    <xf numFmtId="0" fontId="28" fillId="5" borderId="1" xfId="3" applyFont="1" applyFill="1" applyBorder="1"/>
    <xf numFmtId="0" fontId="8" fillId="0" borderId="0" xfId="0" applyFont="1" applyAlignment="1">
      <alignment horizontal="left" vertical="center" wrapText="1"/>
    </xf>
    <xf numFmtId="0" fontId="2" fillId="0" borderId="1" xfId="0" applyFont="1" applyBorder="1" applyAlignment="1">
      <alignment horizontal="center"/>
    </xf>
    <xf numFmtId="0" fontId="8" fillId="0" borderId="0" xfId="0" applyFont="1" applyAlignment="1">
      <alignment horizontal="left" wrapText="1"/>
    </xf>
    <xf numFmtId="0" fontId="8" fillId="0" borderId="1" xfId="0" applyFont="1" applyBorder="1" applyAlignment="1">
      <alignment horizontal="left" wrapText="1" indent="1"/>
    </xf>
    <xf numFmtId="3" fontId="36" fillId="0" borderId="1" xfId="0" applyNumberFormat="1" applyFont="1" applyBorder="1" applyProtection="1">
      <protection locked="0"/>
    </xf>
    <xf numFmtId="0" fontId="8" fillId="0" borderId="1" xfId="0" applyFont="1" applyBorder="1" applyAlignment="1">
      <alignment horizontal="left" indent="1"/>
    </xf>
    <xf numFmtId="0" fontId="2" fillId="5" borderId="1" xfId="0" applyFont="1" applyFill="1" applyBorder="1" applyAlignment="1">
      <alignment horizontal="right" wrapText="1"/>
    </xf>
    <xf numFmtId="3" fontId="2" fillId="5" borderId="1" xfId="0" applyNumberFormat="1" applyFont="1" applyFill="1" applyBorder="1"/>
    <xf numFmtId="3" fontId="2" fillId="5" borderId="1" xfId="0" applyNumberFormat="1" applyFont="1" applyFill="1" applyBorder="1" applyAlignment="1">
      <alignment horizontal="right"/>
    </xf>
    <xf numFmtId="0" fontId="2" fillId="0" borderId="0" xfId="0" applyFont="1" applyAlignment="1">
      <alignment horizontal="center" wrapText="1"/>
    </xf>
    <xf numFmtId="0" fontId="2" fillId="0" borderId="0" xfId="0" applyFont="1" applyAlignment="1">
      <alignment horizontal="center" vertical="center"/>
    </xf>
    <xf numFmtId="3" fontId="8" fillId="0" borderId="0" xfId="0" applyNumberFormat="1" applyFont="1" applyProtection="1">
      <protection locked="0"/>
    </xf>
    <xf numFmtId="0" fontId="8" fillId="0" borderId="0" xfId="0" applyFont="1" applyProtection="1">
      <protection locked="0"/>
    </xf>
    <xf numFmtId="0" fontId="38" fillId="0" borderId="0" xfId="1" applyFont="1" applyAlignment="1">
      <alignment vertical="center"/>
    </xf>
    <xf numFmtId="14" fontId="4" fillId="3" borderId="12" xfId="0" applyNumberFormat="1" applyFont="1" applyFill="1" applyBorder="1" applyAlignment="1">
      <alignment horizontal="center" vertical="center"/>
    </xf>
    <xf numFmtId="3" fontId="3" fillId="5" borderId="7" xfId="0" applyNumberFormat="1" applyFont="1" applyFill="1" applyBorder="1" applyAlignment="1">
      <alignment horizontal="right" vertical="center"/>
    </xf>
    <xf numFmtId="3" fontId="4" fillId="3" borderId="13" xfId="0" applyNumberFormat="1" applyFont="1" applyFill="1" applyBorder="1" applyAlignment="1">
      <alignment vertical="center"/>
    </xf>
    <xf numFmtId="3" fontId="3" fillId="5" borderId="5" xfId="0" applyNumberFormat="1" applyFont="1" applyFill="1" applyBorder="1" applyAlignment="1">
      <alignment horizontal="right" vertical="center"/>
    </xf>
    <xf numFmtId="3" fontId="3" fillId="8" borderId="16" xfId="0" applyNumberFormat="1" applyFont="1" applyFill="1" applyBorder="1" applyAlignment="1">
      <alignment horizontal="right" vertical="center"/>
    </xf>
    <xf numFmtId="3" fontId="3" fillId="5" borderId="16" xfId="0" applyNumberFormat="1" applyFont="1" applyFill="1" applyBorder="1" applyAlignment="1">
      <alignment horizontal="right" vertical="center"/>
    </xf>
    <xf numFmtId="3" fontId="3" fillId="5" borderId="23" xfId="0" applyNumberFormat="1" applyFont="1" applyFill="1" applyBorder="1" applyAlignment="1">
      <alignment horizontal="right" vertical="center"/>
    </xf>
    <xf numFmtId="0" fontId="3" fillId="0" borderId="7" xfId="0" applyFont="1" applyBorder="1" applyAlignment="1" applyProtection="1">
      <alignment vertical="center"/>
      <protection locked="0"/>
    </xf>
    <xf numFmtId="0" fontId="3" fillId="0" borderId="24" xfId="0" applyFont="1" applyBorder="1" applyAlignment="1" applyProtection="1">
      <alignment horizontal="center" vertical="center"/>
      <protection locked="0"/>
    </xf>
    <xf numFmtId="3" fontId="4" fillId="8" borderId="0" xfId="0" applyNumberFormat="1" applyFont="1" applyFill="1" applyAlignment="1">
      <alignment horizontal="right" vertical="center"/>
    </xf>
    <xf numFmtId="3" fontId="4" fillId="8" borderId="10" xfId="0" applyNumberFormat="1" applyFont="1" applyFill="1" applyBorder="1" applyAlignment="1">
      <alignment horizontal="right" vertical="center"/>
    </xf>
    <xf numFmtId="3" fontId="4" fillId="8" borderId="12" xfId="0" applyNumberFormat="1" applyFont="1" applyFill="1" applyBorder="1" applyAlignment="1">
      <alignment horizontal="right" vertical="center"/>
    </xf>
    <xf numFmtId="3" fontId="17" fillId="0" borderId="1" xfId="3" applyNumberFormat="1" applyFont="1" applyBorder="1" applyAlignment="1">
      <alignment horizontal="right"/>
    </xf>
    <xf numFmtId="0" fontId="18" fillId="5" borderId="5" xfId="3" applyFont="1" applyFill="1" applyBorder="1" applyAlignment="1">
      <alignment horizontal="left" vertical="center"/>
    </xf>
    <xf numFmtId="0" fontId="16" fillId="0" borderId="5" xfId="3" applyFont="1" applyBorder="1" applyAlignment="1">
      <alignment wrapText="1"/>
    </xf>
    <xf numFmtId="0" fontId="18" fillId="5" borderId="11" xfId="3" applyFont="1" applyFill="1" applyBorder="1" applyAlignment="1">
      <alignment horizontal="left" vertical="center"/>
    </xf>
    <xf numFmtId="165" fontId="15" fillId="0" borderId="11" xfId="3" applyNumberFormat="1" applyFont="1" applyBorder="1" applyAlignment="1">
      <alignment horizontal="right"/>
    </xf>
    <xf numFmtId="0" fontId="23" fillId="0" borderId="11" xfId="3" applyFont="1" applyBorder="1" applyAlignment="1">
      <alignment wrapText="1"/>
    </xf>
    <xf numFmtId="0" fontId="18" fillId="5" borderId="21" xfId="3" applyFont="1" applyFill="1" applyBorder="1" applyAlignment="1">
      <alignment horizontal="left" vertical="center" wrapText="1"/>
    </xf>
    <xf numFmtId="0" fontId="19" fillId="0" borderId="17" xfId="3" applyFont="1" applyBorder="1" applyAlignment="1">
      <alignment wrapText="1"/>
    </xf>
    <xf numFmtId="3" fontId="22" fillId="5" borderId="1" xfId="3" applyNumberFormat="1" applyFont="1" applyFill="1" applyBorder="1" applyAlignment="1">
      <alignment horizontal="right"/>
    </xf>
    <xf numFmtId="3" fontId="22" fillId="5" borderId="5" xfId="3" applyNumberFormat="1" applyFont="1" applyFill="1" applyBorder="1" applyAlignment="1">
      <alignment horizontal="right"/>
    </xf>
    <xf numFmtId="3" fontId="22" fillId="5" borderId="16" xfId="3" applyNumberFormat="1" applyFont="1" applyFill="1" applyBorder="1" applyAlignment="1">
      <alignment horizontal="right"/>
    </xf>
    <xf numFmtId="3" fontId="29" fillId="0" borderId="11" xfId="3" applyNumberFormat="1" applyFont="1" applyBorder="1" applyAlignment="1">
      <alignment horizontal="left"/>
    </xf>
    <xf numFmtId="3" fontId="29" fillId="0" borderId="8" xfId="3" applyNumberFormat="1" applyFont="1" applyBorder="1" applyAlignment="1">
      <alignment horizontal="left"/>
    </xf>
    <xf numFmtId="3" fontId="29" fillId="0" borderId="1" xfId="3" applyNumberFormat="1" applyFont="1" applyBorder="1" applyAlignment="1">
      <alignment horizontal="left"/>
    </xf>
    <xf numFmtId="3" fontId="29" fillId="0" borderId="10" xfId="3" applyNumberFormat="1" applyFont="1" applyBorder="1" applyAlignment="1">
      <alignment horizontal="left"/>
    </xf>
    <xf numFmtId="3" fontId="29" fillId="0" borderId="5" xfId="3" applyNumberFormat="1" applyFont="1" applyBorder="1" applyAlignment="1">
      <alignment horizontal="left"/>
    </xf>
    <xf numFmtId="3" fontId="29" fillId="0" borderId="7" xfId="3" applyNumberFormat="1" applyFont="1" applyBorder="1" applyAlignment="1">
      <alignment horizontal="left"/>
    </xf>
    <xf numFmtId="3" fontId="31" fillId="5" borderId="16" xfId="3" applyNumberFormat="1" applyFont="1" applyFill="1" applyBorder="1" applyAlignment="1">
      <alignment horizontal="left" wrapText="1"/>
    </xf>
    <xf numFmtId="3" fontId="31" fillId="5" borderId="18" xfId="3" applyNumberFormat="1" applyFont="1" applyFill="1" applyBorder="1" applyAlignment="1">
      <alignment horizontal="left" wrapText="1"/>
    </xf>
    <xf numFmtId="49" fontId="40" fillId="2" borderId="5" xfId="0" applyNumberFormat="1" applyFont="1" applyFill="1" applyBorder="1" applyAlignment="1">
      <alignment horizontal="center"/>
    </xf>
    <xf numFmtId="3" fontId="29" fillId="5" borderId="1" xfId="3" applyNumberFormat="1" applyFont="1" applyFill="1" applyBorder="1" applyAlignment="1">
      <alignment horizontal="center"/>
    </xf>
    <xf numFmtId="5" fontId="29" fillId="0" borderId="1" xfId="6" applyNumberFormat="1" applyFont="1" applyBorder="1"/>
    <xf numFmtId="3" fontId="29" fillId="5" borderId="1" xfId="3" applyNumberFormat="1" applyFont="1" applyFill="1" applyBorder="1" applyAlignment="1">
      <alignment horizontal="center" vertical="center"/>
    </xf>
    <xf numFmtId="10" fontId="8" fillId="0" borderId="0" xfId="1" applyNumberFormat="1"/>
    <xf numFmtId="168" fontId="8" fillId="0" borderId="0" xfId="1" applyNumberFormat="1"/>
    <xf numFmtId="3" fontId="29" fillId="7" borderId="1" xfId="3" applyNumberFormat="1" applyFont="1" applyFill="1" applyBorder="1" applyAlignment="1">
      <alignment horizontal="center"/>
    </xf>
    <xf numFmtId="167" fontId="4" fillId="0" borderId="1" xfId="0" applyNumberFormat="1" applyFont="1" applyBorder="1" applyAlignment="1" applyProtection="1">
      <alignment horizontal="center" vertical="center"/>
      <protection locked="0"/>
    </xf>
    <xf numFmtId="3" fontId="4" fillId="4" borderId="13" xfId="0" applyNumberFormat="1" applyFont="1" applyFill="1" applyBorder="1" applyAlignment="1">
      <alignment horizontal="right" vertical="center"/>
    </xf>
    <xf numFmtId="3" fontId="3" fillId="5" borderId="25" xfId="0" applyNumberFormat="1" applyFont="1" applyFill="1" applyBorder="1" applyAlignment="1">
      <alignment horizontal="right" vertical="center"/>
    </xf>
    <xf numFmtId="3" fontId="3" fillId="5" borderId="17" xfId="0" applyNumberFormat="1" applyFont="1" applyFill="1" applyBorder="1" applyAlignment="1">
      <alignment horizontal="right" vertical="center"/>
    </xf>
    <xf numFmtId="14" fontId="4" fillId="3" borderId="27" xfId="0" applyNumberFormat="1" applyFont="1" applyFill="1" applyBorder="1" applyAlignment="1">
      <alignment horizontal="center" vertical="center"/>
    </xf>
    <xf numFmtId="0" fontId="30" fillId="0" borderId="29" xfId="3" applyFont="1" applyBorder="1" applyAlignment="1">
      <alignment wrapText="1"/>
    </xf>
    <xf numFmtId="0" fontId="11" fillId="0" borderId="0" xfId="0" applyFont="1" applyAlignment="1">
      <alignment horizontal="left" vertical="center" indent="1"/>
    </xf>
    <xf numFmtId="5" fontId="29" fillId="6" borderId="1" xfId="6" applyNumberFormat="1" applyFont="1" applyFill="1" applyBorder="1"/>
    <xf numFmtId="0" fontId="18" fillId="7" borderId="10" xfId="3" applyFont="1" applyFill="1" applyBorder="1" applyAlignment="1">
      <alignment horizontal="left" vertical="center"/>
    </xf>
    <xf numFmtId="0" fontId="18" fillId="7" borderId="14" xfId="3" applyFont="1" applyFill="1" applyBorder="1" applyAlignment="1">
      <alignment horizontal="left" vertical="center"/>
    </xf>
    <xf numFmtId="0" fontId="18" fillId="7" borderId="12" xfId="3" applyFont="1" applyFill="1" applyBorder="1" applyAlignment="1">
      <alignment horizontal="left" vertical="center"/>
    </xf>
    <xf numFmtId="0" fontId="18" fillId="7" borderId="10" xfId="3" applyFont="1" applyFill="1" applyBorder="1" applyAlignment="1">
      <alignment vertical="center"/>
    </xf>
    <xf numFmtId="0" fontId="18" fillId="7" borderId="14" xfId="3" applyFont="1" applyFill="1" applyBorder="1" applyAlignment="1">
      <alignment vertical="center"/>
    </xf>
    <xf numFmtId="0" fontId="18" fillId="7" borderId="12" xfId="3" applyFont="1" applyFill="1" applyBorder="1" applyAlignment="1">
      <alignment vertical="center"/>
    </xf>
    <xf numFmtId="0" fontId="30" fillId="0" borderId="13" xfId="3" applyFont="1" applyBorder="1" applyAlignment="1">
      <alignment vertical="center" wrapText="1"/>
    </xf>
    <xf numFmtId="0" fontId="26" fillId="0" borderId="13" xfId="3" applyFont="1" applyBorder="1" applyAlignment="1">
      <alignment vertical="center" wrapText="1"/>
    </xf>
    <xf numFmtId="0" fontId="30" fillId="0" borderId="13" xfId="3" applyFont="1" applyBorder="1" applyAlignment="1">
      <alignment horizontal="left" vertical="center" wrapText="1"/>
    </xf>
    <xf numFmtId="0" fontId="4" fillId="0" borderId="1" xfId="0" applyFont="1" applyBorder="1" applyAlignment="1">
      <alignment horizontal="left" vertical="center" indent="2"/>
    </xf>
    <xf numFmtId="0" fontId="4" fillId="0" borderId="10"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horizontal="left"/>
    </xf>
    <xf numFmtId="9" fontId="5" fillId="0" borderId="28" xfId="0" applyNumberFormat="1" applyFont="1" applyBorder="1" applyAlignment="1">
      <alignment horizontal="right" vertical="center" wrapText="1"/>
    </xf>
    <xf numFmtId="0" fontId="4" fillId="0" borderId="14" xfId="0" applyFont="1" applyBorder="1" applyAlignment="1">
      <alignment vertical="center"/>
    </xf>
    <xf numFmtId="0" fontId="3" fillId="0" borderId="14"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vertical="center"/>
    </xf>
    <xf numFmtId="14" fontId="4" fillId="0" borderId="10" xfId="0" applyNumberFormat="1"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protection locked="0"/>
    </xf>
    <xf numFmtId="14" fontId="34" fillId="0" borderId="1" xfId="0" applyNumberFormat="1" applyFont="1" applyBorder="1" applyAlignment="1">
      <alignment horizontal="center" vertical="center"/>
    </xf>
    <xf numFmtId="3" fontId="4" fillId="3" borderId="5" xfId="0" applyNumberFormat="1" applyFont="1" applyFill="1" applyBorder="1" applyAlignment="1">
      <alignment horizontal="center" vertical="center"/>
    </xf>
    <xf numFmtId="3" fontId="4" fillId="3" borderId="13" xfId="0" applyNumberFormat="1" applyFont="1" applyFill="1" applyBorder="1" applyAlignment="1">
      <alignment horizontal="center" vertical="center"/>
    </xf>
    <xf numFmtId="3" fontId="4" fillId="3" borderId="11" xfId="0" applyNumberFormat="1" applyFont="1" applyFill="1" applyBorder="1" applyAlignment="1">
      <alignment horizontal="center" vertical="center"/>
    </xf>
    <xf numFmtId="14" fontId="4" fillId="0" borderId="1" xfId="0" applyNumberFormat="1" applyFont="1" applyBorder="1" applyAlignment="1" applyProtection="1">
      <alignment horizontal="center" vertical="center"/>
      <protection locked="0"/>
    </xf>
    <xf numFmtId="14" fontId="4" fillId="3" borderId="10" xfId="0"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14" fontId="4" fillId="0" borderId="10" xfId="0" applyNumberFormat="1" applyFont="1" applyBorder="1" applyAlignment="1">
      <alignment horizontal="center" vertical="center"/>
    </xf>
    <xf numFmtId="14" fontId="4" fillId="0" borderId="12" xfId="0" applyNumberFormat="1" applyFont="1" applyBorder="1" applyAlignment="1">
      <alignment horizontal="center" vertical="center"/>
    </xf>
    <xf numFmtId="14" fontId="4" fillId="3" borderId="7" xfId="0" applyNumberFormat="1" applyFont="1" applyFill="1" applyBorder="1" applyAlignment="1">
      <alignment horizontal="center" vertical="center"/>
    </xf>
    <xf numFmtId="14" fontId="4" fillId="3" borderId="6" xfId="0" applyNumberFormat="1" applyFont="1" applyFill="1" applyBorder="1" applyAlignment="1">
      <alignment horizontal="center" vertical="center"/>
    </xf>
    <xf numFmtId="14" fontId="4" fillId="0" borderId="5"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1" xfId="0" applyBorder="1" applyAlignment="1">
      <alignment horizontal="center" vertical="center"/>
    </xf>
    <xf numFmtId="0" fontId="3" fillId="0" borderId="1" xfId="0" applyFont="1" applyBorder="1" applyAlignment="1">
      <alignment horizontal="right" vertical="center"/>
    </xf>
    <xf numFmtId="0" fontId="5" fillId="0" borderId="21" xfId="0" applyFont="1" applyBorder="1" applyAlignment="1">
      <alignment horizontal="right" vertical="center"/>
    </xf>
    <xf numFmtId="0" fontId="5" fillId="0" borderId="16" xfId="0" applyFont="1" applyBorder="1" applyAlignment="1">
      <alignment horizontal="right" vertical="center"/>
    </xf>
    <xf numFmtId="0" fontId="4" fillId="0" borderId="10" xfId="0" applyFont="1" applyBorder="1" applyAlignment="1">
      <alignment horizontal="left" vertical="center" indent="2"/>
    </xf>
    <xf numFmtId="0" fontId="4" fillId="0" borderId="12" xfId="0" applyFont="1" applyBorder="1" applyAlignment="1">
      <alignment horizontal="left" vertical="center" indent="2"/>
    </xf>
    <xf numFmtId="0" fontId="3" fillId="2" borderId="7" xfId="0" applyFont="1" applyFill="1" applyBorder="1" applyAlignment="1">
      <alignment horizontal="center" wrapText="1"/>
    </xf>
    <xf numFmtId="0" fontId="3" fillId="2" borderId="6" xfId="0" applyFont="1" applyFill="1" applyBorder="1" applyAlignment="1">
      <alignment horizontal="center" wrapText="1"/>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4" fontId="4" fillId="3" borderId="8" xfId="0" applyNumberFormat="1" applyFont="1" applyFill="1" applyBorder="1" applyAlignment="1">
      <alignment horizontal="center" vertical="center"/>
    </xf>
    <xf numFmtId="14" fontId="4" fillId="3" borderId="9" xfId="0" applyNumberFormat="1" applyFont="1" applyFill="1" applyBorder="1" applyAlignment="1">
      <alignment horizontal="center" vertical="center"/>
    </xf>
    <xf numFmtId="9" fontId="5" fillId="0" borderId="22" xfId="0" applyNumberFormat="1" applyFont="1" applyBorder="1" applyAlignment="1">
      <alignment horizontal="right" vertical="center" wrapText="1"/>
    </xf>
    <xf numFmtId="9" fontId="5" fillId="0" borderId="23" xfId="0" applyNumberFormat="1" applyFont="1" applyBorder="1" applyAlignment="1">
      <alignment horizontal="right" vertical="center" wrapText="1"/>
    </xf>
    <xf numFmtId="0" fontId="3" fillId="0" borderId="1" xfId="0" applyFont="1" applyBorder="1" applyAlignment="1">
      <alignment horizontal="left" vertical="center"/>
    </xf>
    <xf numFmtId="0" fontId="3" fillId="0" borderId="5" xfId="0" applyFont="1" applyBorder="1" applyAlignment="1">
      <alignment horizontal="right" vertical="center"/>
    </xf>
    <xf numFmtId="14" fontId="4" fillId="3" borderId="26" xfId="0" applyNumberFormat="1" applyFont="1" applyFill="1" applyBorder="1" applyAlignment="1">
      <alignment horizontal="center" vertical="center"/>
    </xf>
    <xf numFmtId="3" fontId="12"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14" fontId="4" fillId="0" borderId="7" xfId="0" applyNumberFormat="1" applyFont="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0" fontId="3" fillId="0" borderId="1" xfId="0" applyFont="1" applyBorder="1" applyAlignment="1">
      <alignment horizontal="left" vertical="center" wrapText="1"/>
    </xf>
    <xf numFmtId="0" fontId="4" fillId="0" borderId="1" xfId="0" applyFont="1" applyBorder="1" applyAlignment="1"/>
    <xf numFmtId="0" fontId="0" fillId="4" borderId="10" xfId="0" applyFill="1" applyBorder="1" applyAlignment="1">
      <alignment horizontal="center"/>
    </xf>
    <xf numFmtId="0" fontId="0" fillId="4" borderId="12" xfId="0" applyFill="1" applyBorder="1" applyAlignment="1">
      <alignment horizontal="center"/>
    </xf>
    <xf numFmtId="49" fontId="4" fillId="4" borderId="10" xfId="0" applyNumberFormat="1" applyFont="1" applyFill="1" applyBorder="1" applyAlignment="1">
      <alignment horizontal="center" vertical="center"/>
    </xf>
    <xf numFmtId="49" fontId="4" fillId="4" borderId="12" xfId="0" applyNumberFormat="1" applyFont="1" applyFill="1" applyBorder="1" applyAlignment="1">
      <alignment horizontal="center" vertical="center"/>
    </xf>
    <xf numFmtId="49" fontId="34" fillId="4" borderId="10" xfId="0" applyNumberFormat="1" applyFont="1" applyFill="1" applyBorder="1" applyAlignment="1">
      <alignment horizontal="center"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8" fillId="0" borderId="0" xfId="0" applyFont="1" applyAlignment="1" applyProtection="1">
      <alignment horizontal="left"/>
      <protection locked="0"/>
    </xf>
    <xf numFmtId="3" fontId="8" fillId="3" borderId="5" xfId="0" applyNumberFormat="1" applyFont="1" applyFill="1" applyBorder="1" applyAlignment="1">
      <alignment horizontal="center"/>
    </xf>
    <xf numFmtId="3" fontId="8" fillId="3" borderId="11" xfId="0" applyNumberFormat="1" applyFont="1" applyFill="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0"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35" fillId="5" borderId="10" xfId="0" applyFont="1" applyFill="1" applyBorder="1" applyAlignment="1">
      <alignment horizontal="left" wrapText="1"/>
    </xf>
    <xf numFmtId="0" fontId="35" fillId="5" borderId="14" xfId="0" applyFont="1" applyFill="1" applyBorder="1" applyAlignment="1">
      <alignment horizontal="left" wrapText="1"/>
    </xf>
    <xf numFmtId="0" fontId="35" fillId="5" borderId="12" xfId="0" applyFont="1" applyFill="1" applyBorder="1" applyAlignment="1">
      <alignment horizontal="left" wrapText="1"/>
    </xf>
    <xf numFmtId="0" fontId="35" fillId="5" borderId="10" xfId="0" applyFont="1" applyFill="1" applyBorder="1" applyAlignment="1">
      <alignment horizontal="left" vertical="top" wrapText="1"/>
    </xf>
    <xf numFmtId="0" fontId="35" fillId="5" borderId="14" xfId="0" applyFont="1" applyFill="1" applyBorder="1" applyAlignment="1">
      <alignment horizontal="left" vertical="top" wrapText="1"/>
    </xf>
    <xf numFmtId="0" fontId="35" fillId="5" borderId="12" xfId="0" applyFont="1" applyFill="1" applyBorder="1" applyAlignment="1">
      <alignment horizontal="left" vertical="top" wrapText="1"/>
    </xf>
    <xf numFmtId="0" fontId="18" fillId="0" borderId="10" xfId="3" applyFont="1" applyBorder="1" applyAlignment="1">
      <alignment horizontal="center" vertical="center" wrapText="1"/>
    </xf>
    <xf numFmtId="0" fontId="18" fillId="0" borderId="14" xfId="3" applyFont="1" applyBorder="1" applyAlignment="1">
      <alignment horizontal="center" vertical="center" wrapText="1"/>
    </xf>
    <xf numFmtId="0" fontId="18" fillId="0" borderId="12" xfId="3" applyFont="1" applyBorder="1" applyAlignment="1">
      <alignment horizontal="center" vertical="center" wrapText="1"/>
    </xf>
    <xf numFmtId="0" fontId="18" fillId="6" borderId="10"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6" borderId="12" xfId="3" applyFont="1" applyFill="1" applyBorder="1" applyAlignment="1">
      <alignment horizontal="center" vertical="center" wrapText="1"/>
    </xf>
    <xf numFmtId="0" fontId="20" fillId="0" borderId="0" xfId="3" applyFont="1" applyAlignment="1">
      <alignment horizontal="center" wrapText="1"/>
    </xf>
    <xf numFmtId="0" fontId="20" fillId="0" borderId="0" xfId="3" applyFont="1" applyAlignment="1">
      <alignment horizontal="center"/>
    </xf>
    <xf numFmtId="0" fontId="37" fillId="0" borderId="0" xfId="1" applyFont="1" applyAlignment="1">
      <alignment horizontal="left" vertical="center"/>
    </xf>
  </cellXfs>
  <cellStyles count="7">
    <cellStyle name="Comma 2" xfId="5"/>
    <cellStyle name="Currency 2" xfId="6"/>
    <cellStyle name="Normal" xfId="0" builtinId="0"/>
    <cellStyle name="Normal 2" xfId="1"/>
    <cellStyle name="Normal 3" xfId="3"/>
    <cellStyle name="Percent 2" xfId="2"/>
    <cellStyle name="Percent 3" xfId="4"/>
  </cellStyles>
  <dxfs count="2">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142875</xdr:rowOff>
    </xdr:from>
    <xdr:to>
      <xdr:col>4</xdr:col>
      <xdr:colOff>534805</xdr:colOff>
      <xdr:row>76</xdr:row>
      <xdr:rowOff>47625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10726554" cy="1381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1047750</xdr:colOff>
      <xdr:row>7</xdr:row>
      <xdr:rowOff>19049</xdr:rowOff>
    </xdr:from>
    <xdr:to>
      <xdr:col>2</xdr:col>
      <xdr:colOff>2771775</xdr:colOff>
      <xdr:row>74</xdr:row>
      <xdr:rowOff>66674</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7048500" y="1352549"/>
          <a:ext cx="1724025" cy="12811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1551214</xdr:colOff>
      <xdr:row>7</xdr:row>
      <xdr:rowOff>20410</xdr:rowOff>
    </xdr:from>
    <xdr:to>
      <xdr:col>2</xdr:col>
      <xdr:colOff>1034143</xdr:colOff>
      <xdr:row>74</xdr:row>
      <xdr:rowOff>47624</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5313589" y="1353910"/>
          <a:ext cx="1721304" cy="12790714"/>
        </a:xfrm>
        <a:prstGeom prst="rect">
          <a:avLst/>
        </a:prstGeom>
        <a:solidFill>
          <a:srgbClr val="D9D9D9">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2789463</xdr:colOff>
      <xdr:row>7</xdr:row>
      <xdr:rowOff>34017</xdr:rowOff>
    </xdr:from>
    <xdr:to>
      <xdr:col>4</xdr:col>
      <xdr:colOff>312963</xdr:colOff>
      <xdr:row>74</xdr:row>
      <xdr:rowOff>61231</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8790213" y="1367517"/>
          <a:ext cx="1714500" cy="12790714"/>
        </a:xfrm>
        <a:prstGeom prst="rect">
          <a:avLst/>
        </a:prstGeom>
        <a:solidFill>
          <a:srgbClr val="D9D9D9">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190500</xdr:colOff>
      <xdr:row>1</xdr:row>
      <xdr:rowOff>33618</xdr:rowOff>
    </xdr:from>
    <xdr:to>
      <xdr:col>4</xdr:col>
      <xdr:colOff>571500</xdr:colOff>
      <xdr:row>2</xdr:row>
      <xdr:rowOff>156882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00" y="224118"/>
          <a:ext cx="10555941" cy="313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0000"/>
              </a:solidFill>
            </a:rPr>
            <a:t>(For reference only -- you</a:t>
          </a:r>
          <a:r>
            <a:rPr lang="en-US" sz="1800" b="1" baseline="0">
              <a:solidFill>
                <a:srgbClr val="FF0000"/>
              </a:solidFill>
            </a:rPr>
            <a:t> do not need to fill anything out on this worksheet.)</a:t>
          </a:r>
          <a:endParaRPr lang="en-US" sz="18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FACILITIES\Capital%20Development\Staff%20Working%20Folders\Michelle\Alt%20Template%20-%202018%20Capital%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1 Prior Year Funding"/>
      <sheetName val="B.2 Funding Sources"/>
      <sheetName val="B.3 Const. costs"/>
      <sheetName val="B.3.1 Demolition"/>
      <sheetName val="B.4 Detail Level Project Costs"/>
      <sheetName val="C.1. Stat Req"/>
      <sheetName val="Campus List"/>
      <sheetName val="Other Drop Down List"/>
      <sheetName val="Inflation Table"/>
    </sheetNames>
    <sheetDataSet>
      <sheetData sheetId="0"/>
      <sheetData sheetId="1"/>
      <sheetData sheetId="2"/>
      <sheetData sheetId="3"/>
      <sheetData sheetId="4"/>
      <sheetData sheetId="5"/>
      <sheetData sheetId="6"/>
      <sheetData sheetId="7"/>
      <sheetData sheetId="8"/>
      <sheetData sheetId="9">
        <row r="4">
          <cell r="P4">
            <v>5.2499999999999998E-2</v>
          </cell>
        </row>
        <row r="5">
          <cell r="P5">
            <v>6.25E-2</v>
          </cell>
        </row>
        <row r="6">
          <cell r="P6">
            <v>6.5000000000000002E-2</v>
          </cell>
        </row>
        <row r="7">
          <cell r="P7">
            <v>6.7500000000000004E-2</v>
          </cell>
        </row>
        <row r="8">
          <cell r="C8">
            <v>42186</v>
          </cell>
          <cell r="P8">
            <v>7.0000000000000007E-2</v>
          </cell>
        </row>
        <row r="9">
          <cell r="C9">
            <v>42217</v>
          </cell>
          <cell r="P9">
            <v>7.0000000000000007E-2</v>
          </cell>
        </row>
        <row r="10">
          <cell r="C10">
            <v>42248</v>
          </cell>
          <cell r="P10">
            <v>7.0000000000000007E-2</v>
          </cell>
        </row>
        <row r="11">
          <cell r="C11">
            <v>42279</v>
          </cell>
        </row>
        <row r="12">
          <cell r="C12">
            <v>42310</v>
          </cell>
        </row>
        <row r="13">
          <cell r="C13">
            <v>42341</v>
          </cell>
        </row>
        <row r="14">
          <cell r="C14">
            <v>42372</v>
          </cell>
        </row>
        <row r="15">
          <cell r="C15">
            <v>42403</v>
          </cell>
        </row>
        <row r="16">
          <cell r="C16">
            <v>42434</v>
          </cell>
        </row>
        <row r="17">
          <cell r="C17">
            <v>42465</v>
          </cell>
        </row>
        <row r="18">
          <cell r="C18">
            <v>42496</v>
          </cell>
        </row>
        <row r="19">
          <cell r="C19">
            <v>42527</v>
          </cell>
        </row>
        <row r="20">
          <cell r="C20">
            <v>42558</v>
          </cell>
        </row>
        <row r="21">
          <cell r="C21">
            <v>42589</v>
          </cell>
        </row>
        <row r="22">
          <cell r="C22">
            <v>42620</v>
          </cell>
        </row>
        <row r="23">
          <cell r="C23">
            <v>42651</v>
          </cell>
        </row>
        <row r="24">
          <cell r="C24">
            <v>42682</v>
          </cell>
        </row>
        <row r="25">
          <cell r="C25">
            <v>42713</v>
          </cell>
        </row>
        <row r="26">
          <cell r="C26">
            <v>42744</v>
          </cell>
        </row>
        <row r="27">
          <cell r="C27">
            <v>42775</v>
          </cell>
        </row>
        <row r="28">
          <cell r="C28">
            <v>42806</v>
          </cell>
        </row>
        <row r="29">
          <cell r="C29">
            <v>42837</v>
          </cell>
        </row>
        <row r="30">
          <cell r="C30">
            <v>42868</v>
          </cell>
        </row>
        <row r="31">
          <cell r="C31">
            <v>42899</v>
          </cell>
        </row>
        <row r="32">
          <cell r="C32">
            <v>42930</v>
          </cell>
        </row>
        <row r="33">
          <cell r="C33">
            <v>42961</v>
          </cell>
        </row>
        <row r="34">
          <cell r="C34">
            <v>42992</v>
          </cell>
        </row>
        <row r="35">
          <cell r="C35">
            <v>43023</v>
          </cell>
        </row>
        <row r="36">
          <cell r="C36">
            <v>43054</v>
          </cell>
        </row>
        <row r="37">
          <cell r="C37">
            <v>43085</v>
          </cell>
        </row>
        <row r="38">
          <cell r="C38">
            <v>43116</v>
          </cell>
        </row>
        <row r="39">
          <cell r="C39">
            <v>43147</v>
          </cell>
        </row>
        <row r="40">
          <cell r="C40">
            <v>43178</v>
          </cell>
        </row>
        <row r="41">
          <cell r="C41">
            <v>43209</v>
          </cell>
        </row>
        <row r="42">
          <cell r="C42">
            <v>43240</v>
          </cell>
        </row>
        <row r="43">
          <cell r="C43">
            <v>43271</v>
          </cell>
        </row>
        <row r="44">
          <cell r="C44">
            <v>43302</v>
          </cell>
        </row>
        <row r="45">
          <cell r="C45">
            <v>43333</v>
          </cell>
        </row>
        <row r="46">
          <cell r="C46">
            <v>43364</v>
          </cell>
        </row>
        <row r="47">
          <cell r="C47">
            <v>43395</v>
          </cell>
        </row>
        <row r="48">
          <cell r="C48">
            <v>43426</v>
          </cell>
        </row>
        <row r="49">
          <cell r="C49">
            <v>43457</v>
          </cell>
        </row>
        <row r="50">
          <cell r="C50">
            <v>43466</v>
          </cell>
        </row>
        <row r="51">
          <cell r="C51">
            <v>43497</v>
          </cell>
        </row>
        <row r="52">
          <cell r="C52">
            <v>43528</v>
          </cell>
        </row>
        <row r="53">
          <cell r="C53">
            <v>43559</v>
          </cell>
        </row>
        <row r="54">
          <cell r="C54">
            <v>43590</v>
          </cell>
        </row>
        <row r="55">
          <cell r="C55">
            <v>43621</v>
          </cell>
        </row>
        <row r="56">
          <cell r="C56">
            <v>43652</v>
          </cell>
        </row>
        <row r="57">
          <cell r="C57">
            <v>43683</v>
          </cell>
        </row>
        <row r="58">
          <cell r="C58">
            <v>43714</v>
          </cell>
        </row>
        <row r="59">
          <cell r="C59">
            <v>43745</v>
          </cell>
        </row>
        <row r="60">
          <cell r="C60">
            <v>43776</v>
          </cell>
        </row>
        <row r="61">
          <cell r="C61">
            <v>43807</v>
          </cell>
        </row>
        <row r="62">
          <cell r="C62">
            <v>43838</v>
          </cell>
        </row>
        <row r="63">
          <cell r="C63">
            <v>43869</v>
          </cell>
        </row>
        <row r="64">
          <cell r="C64">
            <v>43900</v>
          </cell>
        </row>
        <row r="65">
          <cell r="C65">
            <v>43931</v>
          </cell>
        </row>
        <row r="66">
          <cell r="C66">
            <v>43962</v>
          </cell>
        </row>
        <row r="67">
          <cell r="C67">
            <v>43993</v>
          </cell>
        </row>
        <row r="68">
          <cell r="C68">
            <v>44024</v>
          </cell>
        </row>
        <row r="69">
          <cell r="C69">
            <v>44055</v>
          </cell>
        </row>
        <row r="70">
          <cell r="C70">
            <v>44086</v>
          </cell>
        </row>
        <row r="71">
          <cell r="C71">
            <v>44117</v>
          </cell>
        </row>
        <row r="72">
          <cell r="C72">
            <v>44148</v>
          </cell>
        </row>
        <row r="73">
          <cell r="C73">
            <v>44179</v>
          </cell>
        </row>
        <row r="74">
          <cell r="C74">
            <v>44210</v>
          </cell>
        </row>
        <row r="75">
          <cell r="C75">
            <v>44241</v>
          </cell>
        </row>
        <row r="76">
          <cell r="C76">
            <v>44272</v>
          </cell>
        </row>
        <row r="77">
          <cell r="C77">
            <v>44303</v>
          </cell>
        </row>
        <row r="78">
          <cell r="C78">
            <v>44334</v>
          </cell>
        </row>
        <row r="79">
          <cell r="C79">
            <v>44365</v>
          </cell>
        </row>
        <row r="80">
          <cell r="C80">
            <v>44396</v>
          </cell>
        </row>
        <row r="81">
          <cell r="C81">
            <v>44427</v>
          </cell>
        </row>
        <row r="82">
          <cell r="C82">
            <v>44458</v>
          </cell>
        </row>
        <row r="83">
          <cell r="C83">
            <v>44489</v>
          </cell>
        </row>
        <row r="84">
          <cell r="C84">
            <v>44520</v>
          </cell>
        </row>
        <row r="85">
          <cell r="C85">
            <v>44551</v>
          </cell>
        </row>
        <row r="86">
          <cell r="C86">
            <v>44582</v>
          </cell>
        </row>
        <row r="87">
          <cell r="C87">
            <v>44613</v>
          </cell>
        </row>
        <row r="88">
          <cell r="C88">
            <v>44644</v>
          </cell>
        </row>
        <row r="89">
          <cell r="C89">
            <v>44675</v>
          </cell>
        </row>
        <row r="90">
          <cell r="C90">
            <v>44706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br.umn.edu/B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Layout" zoomScale="70" zoomScaleNormal="85" zoomScaleSheetLayoutView="90" zoomScalePageLayoutView="70" workbookViewId="0">
      <selection activeCell="A2" sqref="A2:H2"/>
    </sheetView>
  </sheetViews>
  <sheetFormatPr defaultColWidth="7.42578125" defaultRowHeight="15" x14ac:dyDescent="0.25"/>
  <cols>
    <col min="1" max="1" width="43.7109375" style="56" customWidth="1"/>
    <col min="2" max="7" width="12.7109375" style="68" customWidth="1"/>
    <col min="8" max="8" width="89" style="69" customWidth="1"/>
    <col min="9" max="16384" width="7.42578125" style="56"/>
  </cols>
  <sheetData>
    <row r="1" spans="1:8" s="60" customFormat="1" ht="54.95" customHeight="1" x14ac:dyDescent="0.2">
      <c r="A1" s="58" t="s">
        <v>0</v>
      </c>
      <c r="B1" s="59">
        <v>2014</v>
      </c>
      <c r="C1" s="59">
        <v>2015</v>
      </c>
      <c r="D1" s="59">
        <v>2016</v>
      </c>
      <c r="E1" s="59">
        <v>2017</v>
      </c>
      <c r="F1" s="59">
        <v>2018</v>
      </c>
      <c r="G1" s="59">
        <v>2019</v>
      </c>
      <c r="H1" s="70" t="s">
        <v>1</v>
      </c>
    </row>
    <row r="2" spans="1:8" s="60" customFormat="1" ht="30" customHeight="1" x14ac:dyDescent="0.2">
      <c r="A2" s="182" t="s">
        <v>2</v>
      </c>
      <c r="B2" s="183"/>
      <c r="C2" s="183"/>
      <c r="D2" s="183"/>
      <c r="E2" s="183"/>
      <c r="F2" s="183"/>
      <c r="G2" s="183"/>
      <c r="H2" s="184"/>
    </row>
    <row r="3" spans="1:8" ht="30" customHeight="1" x14ac:dyDescent="0.25">
      <c r="A3" s="62" t="s">
        <v>3</v>
      </c>
      <c r="B3" s="145">
        <v>0</v>
      </c>
      <c r="C3" s="145">
        <v>0</v>
      </c>
      <c r="D3" s="145">
        <v>0</v>
      </c>
      <c r="E3" s="145">
        <v>0</v>
      </c>
      <c r="F3" s="145">
        <v>0</v>
      </c>
      <c r="G3" s="145">
        <v>0</v>
      </c>
      <c r="H3" s="63" t="s">
        <v>4</v>
      </c>
    </row>
    <row r="4" spans="1:8" ht="30" customHeight="1" x14ac:dyDescent="0.25">
      <c r="A4" s="62" t="s">
        <v>5</v>
      </c>
      <c r="B4" s="145">
        <v>0</v>
      </c>
      <c r="C4" s="145">
        <v>0</v>
      </c>
      <c r="D4" s="145">
        <v>0</v>
      </c>
      <c r="E4" s="145">
        <v>0</v>
      </c>
      <c r="F4" s="145">
        <v>0</v>
      </c>
      <c r="G4" s="145">
        <v>0</v>
      </c>
      <c r="H4" s="63" t="s">
        <v>6</v>
      </c>
    </row>
    <row r="5" spans="1:8" ht="30" customHeight="1" x14ac:dyDescent="0.25">
      <c r="A5" s="62" t="s">
        <v>7</v>
      </c>
      <c r="B5" s="145">
        <v>0</v>
      </c>
      <c r="C5" s="145">
        <v>0</v>
      </c>
      <c r="D5" s="145">
        <v>0</v>
      </c>
      <c r="E5" s="145">
        <v>0</v>
      </c>
      <c r="F5" s="145">
        <v>0</v>
      </c>
      <c r="G5" s="145">
        <v>0</v>
      </c>
      <c r="H5" s="63" t="s">
        <v>8</v>
      </c>
    </row>
    <row r="6" spans="1:8" ht="30" customHeight="1" x14ac:dyDescent="0.25">
      <c r="A6" s="62" t="s">
        <v>9</v>
      </c>
      <c r="B6" s="145">
        <v>0</v>
      </c>
      <c r="C6" s="145">
        <v>0</v>
      </c>
      <c r="D6" s="145">
        <v>0</v>
      </c>
      <c r="E6" s="145">
        <v>0</v>
      </c>
      <c r="F6" s="145">
        <v>0</v>
      </c>
      <c r="G6" s="145">
        <v>0</v>
      </c>
      <c r="H6" s="63" t="s">
        <v>10</v>
      </c>
    </row>
    <row r="7" spans="1:8" ht="30" customHeight="1" x14ac:dyDescent="0.25">
      <c r="A7" s="62" t="s">
        <v>11</v>
      </c>
      <c r="B7" s="145">
        <v>0</v>
      </c>
      <c r="C7" s="145">
        <v>0</v>
      </c>
      <c r="D7" s="145">
        <v>0</v>
      </c>
      <c r="E7" s="145">
        <v>0</v>
      </c>
      <c r="F7" s="145">
        <v>0</v>
      </c>
      <c r="G7" s="145">
        <v>0</v>
      </c>
      <c r="H7" s="63" t="s">
        <v>12</v>
      </c>
    </row>
    <row r="8" spans="1:8" ht="30" customHeight="1" x14ac:dyDescent="0.25">
      <c r="A8" s="62" t="s">
        <v>13</v>
      </c>
      <c r="B8" s="145">
        <v>0</v>
      </c>
      <c r="C8" s="145">
        <v>0</v>
      </c>
      <c r="D8" s="145">
        <v>0</v>
      </c>
      <c r="E8" s="145">
        <v>0</v>
      </c>
      <c r="F8" s="145">
        <v>0</v>
      </c>
      <c r="G8" s="145">
        <v>0</v>
      </c>
      <c r="H8" s="63" t="s">
        <v>14</v>
      </c>
    </row>
    <row r="9" spans="1:8" ht="30" customHeight="1" x14ac:dyDescent="0.25">
      <c r="A9" s="62" t="s">
        <v>15</v>
      </c>
      <c r="B9" s="145">
        <v>0</v>
      </c>
      <c r="C9" s="145">
        <v>0</v>
      </c>
      <c r="D9" s="145">
        <v>0</v>
      </c>
      <c r="E9" s="145">
        <v>0</v>
      </c>
      <c r="F9" s="145">
        <v>0</v>
      </c>
      <c r="G9" s="145">
        <v>0</v>
      </c>
      <c r="H9" s="63" t="s">
        <v>14</v>
      </c>
    </row>
    <row r="10" spans="1:8" ht="30" customHeight="1" x14ac:dyDescent="0.25">
      <c r="A10" s="62" t="s">
        <v>16</v>
      </c>
      <c r="B10" s="145">
        <v>0</v>
      </c>
      <c r="C10" s="145">
        <v>0</v>
      </c>
      <c r="D10" s="145">
        <v>0</v>
      </c>
      <c r="E10" s="145">
        <v>0</v>
      </c>
      <c r="F10" s="145">
        <v>0</v>
      </c>
      <c r="G10" s="145">
        <v>0</v>
      </c>
      <c r="H10" s="63" t="s">
        <v>17</v>
      </c>
    </row>
    <row r="11" spans="1:8" ht="30" customHeight="1" x14ac:dyDescent="0.25">
      <c r="A11" s="62" t="s">
        <v>18</v>
      </c>
      <c r="B11" s="145">
        <v>0</v>
      </c>
      <c r="C11" s="145">
        <v>0</v>
      </c>
      <c r="D11" s="145">
        <v>0</v>
      </c>
      <c r="E11" s="145">
        <v>0</v>
      </c>
      <c r="F11" s="145">
        <v>0</v>
      </c>
      <c r="G11" s="145">
        <v>0</v>
      </c>
      <c r="H11" s="63" t="s">
        <v>19</v>
      </c>
    </row>
    <row r="12" spans="1:8" ht="30" customHeight="1" x14ac:dyDescent="0.25">
      <c r="A12" s="62" t="s">
        <v>20</v>
      </c>
      <c r="B12" s="145">
        <v>0</v>
      </c>
      <c r="C12" s="145">
        <v>0</v>
      </c>
      <c r="D12" s="145">
        <v>0</v>
      </c>
      <c r="E12" s="145">
        <v>0</v>
      </c>
      <c r="F12" s="145">
        <v>0</v>
      </c>
      <c r="G12" s="145">
        <v>0</v>
      </c>
      <c r="H12" s="63" t="s">
        <v>21</v>
      </c>
    </row>
    <row r="13" spans="1:8" ht="30" customHeight="1" x14ac:dyDescent="0.25">
      <c r="A13" s="61" t="s">
        <v>22</v>
      </c>
      <c r="B13" s="153">
        <f t="shared" ref="B13:G13" si="0">SUM(B3:B12)</f>
        <v>0</v>
      </c>
      <c r="C13" s="153">
        <f t="shared" si="0"/>
        <v>0</v>
      </c>
      <c r="D13" s="153">
        <f t="shared" si="0"/>
        <v>0</v>
      </c>
      <c r="E13" s="153">
        <f t="shared" si="0"/>
        <v>0</v>
      </c>
      <c r="F13" s="153">
        <f t="shared" si="0"/>
        <v>0</v>
      </c>
      <c r="G13" s="153">
        <f t="shared" si="0"/>
        <v>0</v>
      </c>
      <c r="H13" s="63" t="s">
        <v>23</v>
      </c>
    </row>
    <row r="14" spans="1:8" ht="30" customHeight="1" x14ac:dyDescent="0.25">
      <c r="A14" s="179" t="s">
        <v>24</v>
      </c>
      <c r="B14" s="180"/>
      <c r="C14" s="180"/>
      <c r="D14" s="180"/>
      <c r="E14" s="180"/>
      <c r="F14" s="180"/>
      <c r="G14" s="180"/>
      <c r="H14" s="181"/>
    </row>
    <row r="15" spans="1:8" ht="30" customHeight="1" x14ac:dyDescent="0.25">
      <c r="A15" s="62" t="s">
        <v>25</v>
      </c>
      <c r="B15" s="145">
        <v>0</v>
      </c>
      <c r="C15" s="145">
        <v>0</v>
      </c>
      <c r="D15" s="145">
        <v>0</v>
      </c>
      <c r="E15" s="145">
        <v>0</v>
      </c>
      <c r="F15" s="145">
        <v>0</v>
      </c>
      <c r="G15" s="145">
        <v>0</v>
      </c>
      <c r="H15" s="63"/>
    </row>
    <row r="16" spans="1:8" ht="30" customHeight="1" x14ac:dyDescent="0.25">
      <c r="A16" s="62" t="s">
        <v>26</v>
      </c>
      <c r="B16" s="145">
        <v>0</v>
      </c>
      <c r="C16" s="145">
        <v>0</v>
      </c>
      <c r="D16" s="145">
        <v>0</v>
      </c>
      <c r="E16" s="145">
        <v>0</v>
      </c>
      <c r="F16" s="145">
        <v>0</v>
      </c>
      <c r="G16" s="145">
        <v>0</v>
      </c>
      <c r="H16" s="63" t="s">
        <v>27</v>
      </c>
    </row>
    <row r="17" spans="1:8" ht="30" customHeight="1" x14ac:dyDescent="0.25">
      <c r="A17" s="62" t="s">
        <v>28</v>
      </c>
      <c r="B17" s="145">
        <v>0</v>
      </c>
      <c r="C17" s="145">
        <v>0</v>
      </c>
      <c r="D17" s="145">
        <v>0</v>
      </c>
      <c r="E17" s="145">
        <v>0</v>
      </c>
      <c r="F17" s="145">
        <v>0</v>
      </c>
      <c r="G17" s="145">
        <v>0</v>
      </c>
      <c r="H17" s="63" t="s">
        <v>29</v>
      </c>
    </row>
    <row r="18" spans="1:8" ht="30" customHeight="1" x14ac:dyDescent="0.25">
      <c r="A18" s="62" t="s">
        <v>30</v>
      </c>
      <c r="B18" s="145">
        <v>0</v>
      </c>
      <c r="C18" s="145">
        <v>0</v>
      </c>
      <c r="D18" s="145">
        <v>0</v>
      </c>
      <c r="E18" s="145">
        <v>0</v>
      </c>
      <c r="F18" s="145">
        <v>0</v>
      </c>
      <c r="G18" s="145">
        <v>0</v>
      </c>
      <c r="H18" s="63" t="s">
        <v>31</v>
      </c>
    </row>
    <row r="19" spans="1:8" ht="30" customHeight="1" x14ac:dyDescent="0.25">
      <c r="A19" s="62" t="s">
        <v>32</v>
      </c>
      <c r="B19" s="145">
        <v>0</v>
      </c>
      <c r="C19" s="145">
        <v>0</v>
      </c>
      <c r="D19" s="145">
        <v>0</v>
      </c>
      <c r="E19" s="145">
        <v>0</v>
      </c>
      <c r="F19" s="145">
        <v>0</v>
      </c>
      <c r="G19" s="145">
        <v>0</v>
      </c>
      <c r="H19" s="64" t="s">
        <v>33</v>
      </c>
    </row>
    <row r="20" spans="1:8" ht="30" customHeight="1" x14ac:dyDescent="0.25">
      <c r="A20" s="62" t="s">
        <v>34</v>
      </c>
      <c r="B20" s="145">
        <v>0</v>
      </c>
      <c r="C20" s="145">
        <v>0</v>
      </c>
      <c r="D20" s="145">
        <v>0</v>
      </c>
      <c r="E20" s="145">
        <v>0</v>
      </c>
      <c r="F20" s="145">
        <v>0</v>
      </c>
      <c r="G20" s="145">
        <v>0</v>
      </c>
      <c r="H20" s="63" t="s">
        <v>35</v>
      </c>
    </row>
    <row r="21" spans="1:8" ht="30" customHeight="1" x14ac:dyDescent="0.25">
      <c r="A21" s="62" t="s">
        <v>36</v>
      </c>
      <c r="B21" s="145">
        <v>0</v>
      </c>
      <c r="C21" s="145">
        <v>0</v>
      </c>
      <c r="D21" s="145">
        <v>0</v>
      </c>
      <c r="E21" s="145">
        <v>0</v>
      </c>
      <c r="F21" s="145">
        <v>0</v>
      </c>
      <c r="G21" s="145">
        <v>0</v>
      </c>
      <c r="H21" s="63" t="s">
        <v>37</v>
      </c>
    </row>
    <row r="22" spans="1:8" ht="30" customHeight="1" x14ac:dyDescent="0.25">
      <c r="A22" s="62" t="s">
        <v>38</v>
      </c>
      <c r="B22" s="145">
        <v>0</v>
      </c>
      <c r="C22" s="145">
        <v>0</v>
      </c>
      <c r="D22" s="145">
        <v>0</v>
      </c>
      <c r="E22" s="145">
        <v>0</v>
      </c>
      <c r="F22" s="145">
        <v>0</v>
      </c>
      <c r="G22" s="145">
        <v>0</v>
      </c>
      <c r="H22" s="63" t="s">
        <v>39</v>
      </c>
    </row>
    <row r="23" spans="1:8" ht="30" customHeight="1" thickBot="1" x14ac:dyDescent="0.3">
      <c r="A23" s="146" t="s">
        <v>40</v>
      </c>
      <c r="B23" s="154">
        <f t="shared" ref="B23:G23" si="1">SUM(B15:B22)</f>
        <v>0</v>
      </c>
      <c r="C23" s="154">
        <f t="shared" si="1"/>
        <v>0</v>
      </c>
      <c r="D23" s="154">
        <f t="shared" si="1"/>
        <v>0</v>
      </c>
      <c r="E23" s="154">
        <f t="shared" si="1"/>
        <v>0</v>
      </c>
      <c r="F23" s="154">
        <f t="shared" si="1"/>
        <v>0</v>
      </c>
      <c r="G23" s="154">
        <f t="shared" si="1"/>
        <v>0</v>
      </c>
      <c r="H23" s="147" t="s">
        <v>23</v>
      </c>
    </row>
    <row r="24" spans="1:8" s="57" customFormat="1" ht="30" customHeight="1" thickBot="1" x14ac:dyDescent="0.3">
      <c r="A24" s="151" t="s">
        <v>41</v>
      </c>
      <c r="B24" s="155">
        <f t="shared" ref="B24:G24" si="2">B13-B23</f>
        <v>0</v>
      </c>
      <c r="C24" s="155">
        <f t="shared" si="2"/>
        <v>0</v>
      </c>
      <c r="D24" s="155">
        <f t="shared" si="2"/>
        <v>0</v>
      </c>
      <c r="E24" s="155">
        <f t="shared" si="2"/>
        <v>0</v>
      </c>
      <c r="F24" s="155">
        <f t="shared" si="2"/>
        <v>0</v>
      </c>
      <c r="G24" s="155">
        <f t="shared" si="2"/>
        <v>0</v>
      </c>
      <c r="H24" s="152" t="s">
        <v>42</v>
      </c>
    </row>
    <row r="25" spans="1:8" ht="30" customHeight="1" x14ac:dyDescent="0.3">
      <c r="A25" s="148" t="s">
        <v>43</v>
      </c>
      <c r="B25" s="149"/>
      <c r="C25" s="149"/>
      <c r="D25" s="149"/>
      <c r="E25" s="149"/>
      <c r="F25" s="149"/>
      <c r="G25" s="149"/>
      <c r="H25" s="150"/>
    </row>
    <row r="26" spans="1:8" ht="26.25" x14ac:dyDescent="0.4">
      <c r="A26" s="65"/>
      <c r="B26" s="66"/>
      <c r="C26" s="66"/>
      <c r="D26" s="66"/>
      <c r="E26" s="66"/>
      <c r="F26" s="66"/>
      <c r="G26" s="66"/>
      <c r="H26" s="67"/>
    </row>
  </sheetData>
  <mergeCells count="2">
    <mergeCell ref="A14:H14"/>
    <mergeCell ref="A2:H2"/>
  </mergeCells>
  <conditionalFormatting sqref="B24:G24">
    <cfRule type="cellIs" dxfId="1" priority="1" operator="notEqual">
      <formula>0</formula>
    </cfRule>
  </conditionalFormatting>
  <pageMargins left="0.7" right="0.7" top="1.5" bottom="0.75" header="0.8" footer="0.3"/>
  <pageSetup scale="59" orientation="landscape" r:id="rId1"/>
  <headerFooter scaleWithDoc="0">
    <oddHeader>&amp;L&amp;KFF0000[Enter name of college/university] 
[Enter name of project]&amp;C&amp;"Arial,Bold"&amp;9Minnesota State CAPITAL BUDGET REQUEST
Fiscal Years 2020-24
Dollars in thousands (e.g. $137,500 = $138)&amp;R&amp;A</oddHeader>
    <oddFooter>&amp;C&amp;9&amp;F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view="pageLayout" topLeftCell="A4" zoomScale="85" zoomScaleNormal="100" zoomScaleSheetLayoutView="100" zoomScalePageLayoutView="85" workbookViewId="0">
      <selection activeCell="B23" sqref="B23"/>
    </sheetView>
  </sheetViews>
  <sheetFormatPr defaultRowHeight="15" x14ac:dyDescent="0.25"/>
  <cols>
    <col min="1" max="1" width="48.28515625" style="56" customWidth="1"/>
    <col min="2" max="4" width="14" style="56" customWidth="1"/>
    <col min="5" max="5" width="57.42578125" style="56" customWidth="1"/>
    <col min="6" max="16384" width="9.140625" style="56"/>
  </cols>
  <sheetData>
    <row r="1" spans="1:7" x14ac:dyDescent="0.25">
      <c r="A1" s="118" t="s">
        <v>44</v>
      </c>
      <c r="B1" s="73">
        <v>2020</v>
      </c>
      <c r="C1" s="73">
        <v>2022</v>
      </c>
      <c r="D1" s="73">
        <v>2024</v>
      </c>
      <c r="E1" s="72" t="s">
        <v>45</v>
      </c>
      <c r="F1" s="71"/>
      <c r="G1" s="71"/>
    </row>
    <row r="2" spans="1:7" x14ac:dyDescent="0.25">
      <c r="A2" s="101" t="s">
        <v>46</v>
      </c>
      <c r="B2" s="156"/>
      <c r="C2" s="156"/>
      <c r="D2" s="157"/>
      <c r="E2" s="75" t="s">
        <v>47</v>
      </c>
      <c r="F2" s="71"/>
      <c r="G2" s="71"/>
    </row>
    <row r="3" spans="1:7" x14ac:dyDescent="0.25">
      <c r="A3" s="74" t="s">
        <v>48</v>
      </c>
      <c r="B3" s="158"/>
      <c r="C3" s="158"/>
      <c r="D3" s="159"/>
      <c r="E3" s="75"/>
      <c r="F3" s="71"/>
      <c r="G3" s="71"/>
    </row>
    <row r="4" spans="1:7" x14ac:dyDescent="0.25">
      <c r="A4" s="74" t="s">
        <v>49</v>
      </c>
      <c r="B4" s="158"/>
      <c r="C4" s="158"/>
      <c r="D4" s="159"/>
      <c r="E4" s="75"/>
      <c r="F4" s="71"/>
      <c r="G4" s="71"/>
    </row>
    <row r="5" spans="1:7" x14ac:dyDescent="0.25">
      <c r="A5" s="74" t="s">
        <v>50</v>
      </c>
      <c r="B5" s="158"/>
      <c r="C5" s="158"/>
      <c r="D5" s="159"/>
      <c r="E5" s="75"/>
      <c r="F5" s="71"/>
      <c r="G5" s="71"/>
    </row>
    <row r="6" spans="1:7" ht="15.75" thickBot="1" x14ac:dyDescent="0.3">
      <c r="A6" s="74" t="s">
        <v>51</v>
      </c>
      <c r="B6" s="160"/>
      <c r="C6" s="160"/>
      <c r="D6" s="161"/>
      <c r="E6" s="176"/>
      <c r="F6" s="71"/>
      <c r="G6" s="71"/>
    </row>
    <row r="7" spans="1:7" s="57" customFormat="1" ht="21.6" customHeight="1" thickBot="1" x14ac:dyDescent="0.3">
      <c r="A7" s="76" t="s">
        <v>52</v>
      </c>
      <c r="B7" s="162">
        <f>SUM(B2:B6)</f>
        <v>0</v>
      </c>
      <c r="C7" s="162">
        <f>SUM(C2:C6)</f>
        <v>0</v>
      </c>
      <c r="D7" s="162">
        <f>SUM(D2:D6)</f>
        <v>0</v>
      </c>
      <c r="E7" s="77" t="s">
        <v>23</v>
      </c>
      <c r="F7" s="78"/>
      <c r="G7" s="78"/>
    </row>
    <row r="8" spans="1:7" x14ac:dyDescent="0.25">
      <c r="A8" s="74" t="s">
        <v>53</v>
      </c>
      <c r="B8" s="156"/>
      <c r="C8" s="156"/>
      <c r="D8" s="157"/>
      <c r="E8" s="185" t="s">
        <v>54</v>
      </c>
      <c r="F8" s="71"/>
      <c r="G8" s="71"/>
    </row>
    <row r="9" spans="1:7" x14ac:dyDescent="0.25">
      <c r="A9" s="74" t="s">
        <v>55</v>
      </c>
      <c r="B9" s="158"/>
      <c r="C9" s="158"/>
      <c r="D9" s="159"/>
      <c r="E9" s="186"/>
      <c r="F9" s="71"/>
      <c r="G9" s="71"/>
    </row>
    <row r="10" spans="1:7" x14ac:dyDescent="0.25">
      <c r="A10" s="74" t="s">
        <v>56</v>
      </c>
      <c r="B10" s="158"/>
      <c r="C10" s="158"/>
      <c r="D10" s="159"/>
      <c r="E10" s="186"/>
      <c r="F10" s="71"/>
      <c r="G10" s="71"/>
    </row>
    <row r="11" spans="1:7" x14ac:dyDescent="0.25">
      <c r="A11" s="74" t="s">
        <v>57</v>
      </c>
      <c r="B11" s="158"/>
      <c r="C11" s="158"/>
      <c r="D11" s="159"/>
      <c r="E11" s="186"/>
      <c r="F11" s="71"/>
      <c r="G11" s="71"/>
    </row>
    <row r="12" spans="1:7" x14ac:dyDescent="0.25">
      <c r="A12" s="74" t="s">
        <v>58</v>
      </c>
      <c r="B12" s="158"/>
      <c r="C12" s="158"/>
      <c r="D12" s="159"/>
      <c r="E12" s="186"/>
      <c r="F12" s="71"/>
      <c r="G12" s="71"/>
    </row>
    <row r="13" spans="1:7" x14ac:dyDescent="0.25">
      <c r="A13" s="74" t="s">
        <v>59</v>
      </c>
      <c r="B13" s="158"/>
      <c r="C13" s="158"/>
      <c r="D13" s="159"/>
      <c r="E13" s="186"/>
      <c r="F13" s="71"/>
      <c r="G13" s="71"/>
    </row>
    <row r="14" spans="1:7" x14ac:dyDescent="0.25">
      <c r="A14" s="74" t="s">
        <v>60</v>
      </c>
      <c r="B14" s="158"/>
      <c r="C14" s="158"/>
      <c r="D14" s="159"/>
      <c r="E14" s="186"/>
      <c r="F14" s="71"/>
      <c r="G14" s="71"/>
    </row>
    <row r="15" spans="1:7" x14ac:dyDescent="0.25">
      <c r="A15" s="74" t="s">
        <v>61</v>
      </c>
      <c r="B15" s="158"/>
      <c r="C15" s="158"/>
      <c r="D15" s="159"/>
      <c r="E15" s="186"/>
      <c r="F15" s="71"/>
      <c r="G15" s="71"/>
    </row>
    <row r="16" spans="1:7" ht="15.75" thickBot="1" x14ac:dyDescent="0.3">
      <c r="A16" s="74" t="s">
        <v>62</v>
      </c>
      <c r="B16" s="160"/>
      <c r="C16" s="160"/>
      <c r="D16" s="161"/>
      <c r="E16" s="186"/>
      <c r="F16" s="71"/>
      <c r="G16" s="71"/>
    </row>
    <row r="17" spans="1:7" s="57" customFormat="1" ht="21.6" customHeight="1" thickBot="1" x14ac:dyDescent="0.3">
      <c r="A17" s="76" t="s">
        <v>63</v>
      </c>
      <c r="B17" s="162">
        <f>SUM(B8:B16)</f>
        <v>0</v>
      </c>
      <c r="C17" s="162">
        <f>SUM(C8:C16)</f>
        <v>0</v>
      </c>
      <c r="D17" s="163">
        <f>SUM(D8:D16)</f>
        <v>0</v>
      </c>
      <c r="E17" s="77" t="s">
        <v>23</v>
      </c>
      <c r="F17" s="78"/>
      <c r="G17" s="78"/>
    </row>
    <row r="18" spans="1:7" x14ac:dyDescent="0.25">
      <c r="A18" s="74" t="s">
        <v>64</v>
      </c>
      <c r="B18" s="156"/>
      <c r="C18" s="156"/>
      <c r="D18" s="157"/>
      <c r="E18" s="187" t="s">
        <v>65</v>
      </c>
      <c r="F18" s="71"/>
      <c r="G18" s="71"/>
    </row>
    <row r="19" spans="1:7" x14ac:dyDescent="0.25">
      <c r="A19" s="74" t="s">
        <v>66</v>
      </c>
      <c r="B19" s="158"/>
      <c r="C19" s="158"/>
      <c r="D19" s="159"/>
      <c r="E19" s="187"/>
      <c r="F19" s="71"/>
      <c r="G19" s="71"/>
    </row>
    <row r="20" spans="1:7" x14ac:dyDescent="0.25">
      <c r="A20" s="74" t="s">
        <v>67</v>
      </c>
      <c r="B20" s="158"/>
      <c r="C20" s="158"/>
      <c r="D20" s="159"/>
      <c r="E20" s="187"/>
      <c r="F20" s="71"/>
      <c r="G20" s="71"/>
    </row>
    <row r="21" spans="1:7" ht="15.75" thickBot="1" x14ac:dyDescent="0.3">
      <c r="A21" s="74" t="s">
        <v>68</v>
      </c>
      <c r="B21" s="160"/>
      <c r="C21" s="160"/>
      <c r="D21" s="161"/>
      <c r="E21" s="187"/>
      <c r="F21" s="71"/>
      <c r="G21" s="71"/>
    </row>
    <row r="22" spans="1:7" s="57" customFormat="1" ht="21.6" customHeight="1" thickBot="1" x14ac:dyDescent="0.3">
      <c r="A22" s="76" t="s">
        <v>69</v>
      </c>
      <c r="B22" s="162">
        <f>SUM(B18:B21)</f>
        <v>0</v>
      </c>
      <c r="C22" s="162">
        <f>SUM(C18:C21)</f>
        <v>0</v>
      </c>
      <c r="D22" s="163">
        <f>SUM(D18:D21)</f>
        <v>0</v>
      </c>
      <c r="E22" s="77" t="s">
        <v>23</v>
      </c>
      <c r="F22" s="78"/>
      <c r="G22" s="78"/>
    </row>
    <row r="23" spans="1:7" s="57" customFormat="1" ht="21.6" customHeight="1" thickBot="1" x14ac:dyDescent="0.3">
      <c r="A23" s="76" t="s">
        <v>70</v>
      </c>
      <c r="B23" s="162">
        <f>B7+B17+B22</f>
        <v>0</v>
      </c>
      <c r="C23" s="162">
        <f>C7+C17+C22</f>
        <v>0</v>
      </c>
      <c r="D23" s="163">
        <f>D7+D17+D22</f>
        <v>0</v>
      </c>
      <c r="E23" s="77" t="s">
        <v>23</v>
      </c>
      <c r="F23" s="78"/>
      <c r="G23" s="78"/>
    </row>
    <row r="24" spans="1:7" s="57" customFormat="1" x14ac:dyDescent="0.25">
      <c r="A24" s="79" t="s">
        <v>71</v>
      </c>
      <c r="B24" s="80">
        <f>IFERROR((B22+B17)/B23,0)</f>
        <v>0</v>
      </c>
      <c r="C24" s="80">
        <f t="shared" ref="C24:D24" si="0">IFERROR((C22+C17)/C23,0)</f>
        <v>0</v>
      </c>
      <c r="D24" s="80">
        <f t="shared" si="0"/>
        <v>0</v>
      </c>
      <c r="E24" s="81" t="s">
        <v>72</v>
      </c>
      <c r="F24" s="78"/>
      <c r="G24" s="78"/>
    </row>
    <row r="25" spans="1:7" x14ac:dyDescent="0.25">
      <c r="A25" s="79" t="s">
        <v>43</v>
      </c>
      <c r="B25" s="82"/>
      <c r="C25" s="82"/>
      <c r="D25" s="83"/>
      <c r="E25" s="84"/>
      <c r="F25" s="71"/>
      <c r="G25" s="71"/>
    </row>
    <row r="26" spans="1:7" x14ac:dyDescent="0.25">
      <c r="A26" s="71"/>
      <c r="B26" s="71"/>
      <c r="C26" s="71"/>
      <c r="D26" s="71"/>
      <c r="E26" s="71"/>
      <c r="F26" s="71"/>
      <c r="G26" s="71"/>
    </row>
    <row r="27" spans="1:7" x14ac:dyDescent="0.25">
      <c r="A27" s="71"/>
      <c r="B27" s="71"/>
      <c r="C27" s="71"/>
      <c r="D27" s="71"/>
      <c r="E27" s="71"/>
      <c r="F27" s="71"/>
      <c r="G27" s="71"/>
    </row>
    <row r="28" spans="1:7" x14ac:dyDescent="0.25">
      <c r="A28" s="71"/>
      <c r="B28" s="71"/>
      <c r="C28" s="71"/>
      <c r="D28" s="71"/>
      <c r="E28" s="71"/>
      <c r="F28" s="71"/>
      <c r="G28" s="71"/>
    </row>
    <row r="29" spans="1:7" x14ac:dyDescent="0.25">
      <c r="A29" s="71"/>
      <c r="B29" s="71"/>
      <c r="C29" s="71"/>
      <c r="D29" s="71"/>
      <c r="E29" s="71"/>
      <c r="F29" s="71"/>
      <c r="G29" s="71"/>
    </row>
    <row r="30" spans="1:7" x14ac:dyDescent="0.25">
      <c r="A30" s="71"/>
      <c r="B30" s="71"/>
      <c r="C30" s="71"/>
      <c r="D30" s="71"/>
      <c r="E30" s="71"/>
      <c r="F30" s="71"/>
      <c r="G30" s="71"/>
    </row>
    <row r="31" spans="1:7" x14ac:dyDescent="0.25">
      <c r="A31" s="71"/>
      <c r="B31" s="71"/>
      <c r="C31" s="71"/>
      <c r="D31" s="71"/>
      <c r="E31" s="71"/>
      <c r="F31" s="71"/>
      <c r="G31" s="71"/>
    </row>
    <row r="32" spans="1:7" x14ac:dyDescent="0.25">
      <c r="A32" s="71"/>
      <c r="B32" s="71"/>
      <c r="C32" s="71"/>
      <c r="D32" s="71"/>
      <c r="E32" s="71"/>
      <c r="F32" s="71"/>
      <c r="G32" s="71"/>
    </row>
    <row r="33" spans="1:7" x14ac:dyDescent="0.25">
      <c r="A33" s="71"/>
      <c r="B33" s="71"/>
      <c r="C33" s="71"/>
      <c r="D33" s="71"/>
      <c r="E33" s="71"/>
      <c r="F33" s="71"/>
      <c r="G33" s="71"/>
    </row>
    <row r="34" spans="1:7" x14ac:dyDescent="0.25">
      <c r="A34" s="71"/>
      <c r="B34" s="71"/>
      <c r="C34" s="71"/>
      <c r="D34" s="71"/>
      <c r="E34" s="71"/>
      <c r="F34" s="71"/>
      <c r="G34" s="71"/>
    </row>
    <row r="35" spans="1:7" x14ac:dyDescent="0.25">
      <c r="A35" s="71"/>
      <c r="B35" s="71"/>
      <c r="C35" s="71"/>
      <c r="D35" s="71"/>
      <c r="E35" s="71"/>
      <c r="F35" s="71"/>
      <c r="G35" s="71"/>
    </row>
    <row r="36" spans="1:7" x14ac:dyDescent="0.25">
      <c r="A36" s="71"/>
      <c r="B36" s="71"/>
      <c r="C36" s="71"/>
      <c r="D36" s="71"/>
      <c r="E36" s="71"/>
      <c r="F36" s="71"/>
      <c r="G36" s="71"/>
    </row>
    <row r="37" spans="1:7" x14ac:dyDescent="0.25">
      <c r="A37" s="71"/>
      <c r="B37" s="71"/>
      <c r="C37" s="71"/>
      <c r="D37" s="71"/>
      <c r="E37" s="71"/>
      <c r="F37" s="71"/>
      <c r="G37" s="71"/>
    </row>
    <row r="38" spans="1:7" x14ac:dyDescent="0.25">
      <c r="A38" s="71"/>
      <c r="B38" s="71"/>
      <c r="C38" s="71"/>
      <c r="D38" s="71"/>
      <c r="E38" s="71"/>
      <c r="F38" s="71"/>
      <c r="G38" s="71"/>
    </row>
    <row r="39" spans="1:7" x14ac:dyDescent="0.25">
      <c r="A39" s="71"/>
      <c r="B39" s="71"/>
      <c r="C39" s="71"/>
      <c r="D39" s="71"/>
      <c r="E39" s="71"/>
      <c r="F39" s="71"/>
      <c r="G39" s="71"/>
    </row>
    <row r="40" spans="1:7" x14ac:dyDescent="0.25">
      <c r="A40" s="71"/>
      <c r="B40" s="71"/>
      <c r="C40" s="71"/>
      <c r="D40" s="71"/>
      <c r="E40" s="71"/>
      <c r="F40" s="71"/>
      <c r="G40" s="71"/>
    </row>
    <row r="41" spans="1:7" x14ac:dyDescent="0.25">
      <c r="A41" s="71"/>
      <c r="B41" s="71"/>
      <c r="C41" s="71"/>
      <c r="D41" s="71"/>
      <c r="E41" s="71"/>
      <c r="F41" s="71"/>
      <c r="G41" s="71"/>
    </row>
    <row r="42" spans="1:7" x14ac:dyDescent="0.25">
      <c r="A42" s="71"/>
      <c r="B42" s="71"/>
      <c r="C42" s="71"/>
      <c r="D42" s="71"/>
      <c r="E42" s="71"/>
      <c r="F42" s="71"/>
      <c r="G42" s="71"/>
    </row>
    <row r="43" spans="1:7" x14ac:dyDescent="0.25">
      <c r="A43" s="71"/>
      <c r="B43" s="71"/>
      <c r="C43" s="71"/>
      <c r="D43" s="71"/>
      <c r="E43" s="71"/>
      <c r="F43" s="71"/>
      <c r="G43" s="71"/>
    </row>
    <row r="44" spans="1:7" x14ac:dyDescent="0.25">
      <c r="A44" s="71"/>
      <c r="B44" s="71"/>
      <c r="C44" s="71"/>
      <c r="D44" s="71"/>
      <c r="E44" s="71"/>
      <c r="F44" s="71"/>
      <c r="G44" s="71"/>
    </row>
    <row r="45" spans="1:7" x14ac:dyDescent="0.25">
      <c r="A45" s="71"/>
      <c r="B45" s="71"/>
      <c r="C45" s="71"/>
      <c r="D45" s="71"/>
      <c r="E45" s="71"/>
      <c r="F45" s="71"/>
      <c r="G45" s="71"/>
    </row>
    <row r="46" spans="1:7" x14ac:dyDescent="0.25">
      <c r="A46" s="71"/>
      <c r="B46" s="71"/>
      <c r="C46" s="71"/>
      <c r="D46" s="71"/>
      <c r="E46" s="71"/>
      <c r="F46" s="71"/>
      <c r="G46" s="71"/>
    </row>
    <row r="47" spans="1:7" x14ac:dyDescent="0.25">
      <c r="A47" s="71"/>
      <c r="B47" s="71"/>
      <c r="C47" s="71"/>
      <c r="D47" s="71"/>
      <c r="E47" s="71"/>
      <c r="F47" s="71"/>
      <c r="G47" s="71"/>
    </row>
    <row r="48" spans="1:7" x14ac:dyDescent="0.25">
      <c r="A48" s="71"/>
      <c r="B48" s="71"/>
      <c r="C48" s="71"/>
      <c r="D48" s="71"/>
      <c r="E48" s="71"/>
      <c r="F48" s="71"/>
      <c r="G48" s="71"/>
    </row>
    <row r="49" spans="1:7" x14ac:dyDescent="0.25">
      <c r="A49" s="71"/>
      <c r="B49" s="71"/>
      <c r="C49" s="71"/>
      <c r="D49" s="71"/>
      <c r="E49" s="71"/>
      <c r="F49" s="71"/>
      <c r="G49" s="71"/>
    </row>
    <row r="50" spans="1:7" x14ac:dyDescent="0.25">
      <c r="A50" s="71"/>
      <c r="B50" s="71"/>
      <c r="C50" s="71"/>
      <c r="D50" s="71"/>
      <c r="E50" s="71"/>
      <c r="F50" s="71"/>
      <c r="G50" s="71"/>
    </row>
    <row r="51" spans="1:7" x14ac:dyDescent="0.25">
      <c r="A51" s="71"/>
      <c r="B51" s="71"/>
      <c r="C51" s="71"/>
      <c r="D51" s="71"/>
      <c r="E51" s="71"/>
      <c r="F51" s="71"/>
      <c r="G51" s="71"/>
    </row>
    <row r="52" spans="1:7" x14ac:dyDescent="0.25">
      <c r="A52" s="71"/>
      <c r="B52" s="71"/>
      <c r="C52" s="71"/>
      <c r="D52" s="71"/>
      <c r="E52" s="71"/>
      <c r="F52" s="71"/>
      <c r="G52" s="71"/>
    </row>
    <row r="53" spans="1:7" x14ac:dyDescent="0.25">
      <c r="A53" s="71"/>
      <c r="B53" s="71"/>
      <c r="C53" s="71"/>
      <c r="D53" s="71"/>
      <c r="E53" s="71"/>
      <c r="F53" s="71"/>
      <c r="G53" s="71"/>
    </row>
    <row r="54" spans="1:7" x14ac:dyDescent="0.25">
      <c r="A54" s="71"/>
      <c r="B54" s="71"/>
      <c r="C54" s="71"/>
      <c r="D54" s="71"/>
      <c r="E54" s="71"/>
      <c r="F54" s="71"/>
      <c r="G54" s="71"/>
    </row>
    <row r="55" spans="1:7" x14ac:dyDescent="0.25">
      <c r="A55" s="71"/>
      <c r="B55" s="71"/>
      <c r="C55" s="71"/>
      <c r="D55" s="71"/>
      <c r="E55" s="71"/>
      <c r="F55" s="71"/>
      <c r="G55" s="71"/>
    </row>
  </sheetData>
  <mergeCells count="2">
    <mergeCell ref="E8:E16"/>
    <mergeCell ref="E18:E21"/>
  </mergeCells>
  <pageMargins left="0.25" right="0.25" top="1" bottom="0.75" header="0.3" footer="0.3"/>
  <pageSetup scale="70" fitToHeight="0" orientation="portrait" r:id="rId1"/>
  <headerFooter scaleWithDoc="0">
    <oddHeader>&amp;L&amp;KFF0000[Enter name of college/university] 
[Enter name of project]&amp;C&amp;"Arial,Bold"Minnesota State CAPITAL BUDGET REQUEST
Fiscal Years 2020-24
Dollars in thousands (e.g. $137,500 = $138)&amp;R&amp;A</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C347"/>
  <sheetViews>
    <sheetView view="pageLayout" zoomScaleNormal="100" zoomScaleSheetLayoutView="100" workbookViewId="0">
      <selection activeCell="H5" sqref="H5"/>
    </sheetView>
  </sheetViews>
  <sheetFormatPr defaultRowHeight="12" x14ac:dyDescent="0.2"/>
  <cols>
    <col min="1" max="1" width="4.7109375" style="1" customWidth="1"/>
    <col min="2" max="2" width="47" style="2" customWidth="1"/>
    <col min="3" max="3" width="12.140625" style="15" customWidth="1"/>
    <col min="4" max="4" width="10.28515625" style="15" customWidth="1"/>
    <col min="5" max="7" width="11.28515625" style="15" customWidth="1"/>
    <col min="8" max="8" width="11.5703125" style="3" customWidth="1"/>
    <col min="9" max="9" width="11.5703125" style="14" customWidth="1"/>
    <col min="10" max="12" width="9.140625" style="1"/>
    <col min="13" max="13" width="12.7109375" style="1" customWidth="1"/>
    <col min="14" max="16384" width="9.140625" style="1"/>
  </cols>
  <sheetData>
    <row r="1" spans="1:185" ht="12" customHeight="1" x14ac:dyDescent="0.2">
      <c r="A1" s="218" t="s">
        <v>73</v>
      </c>
      <c r="B1" s="219"/>
      <c r="C1" s="16" t="s">
        <v>74</v>
      </c>
      <c r="D1" s="164" t="s">
        <v>75</v>
      </c>
      <c r="E1" s="164" t="s">
        <v>75</v>
      </c>
      <c r="F1" s="164" t="s">
        <v>75</v>
      </c>
      <c r="G1" s="17" t="s">
        <v>75</v>
      </c>
      <c r="H1" s="18" t="s">
        <v>76</v>
      </c>
      <c r="I1" s="19" t="s">
        <v>77</v>
      </c>
    </row>
    <row r="2" spans="1:185" ht="12" customHeight="1" x14ac:dyDescent="0.2">
      <c r="A2" s="222" t="s">
        <v>78</v>
      </c>
      <c r="B2" s="223"/>
      <c r="C2" s="22" t="s">
        <v>79</v>
      </c>
      <c r="D2" s="22" t="s">
        <v>80</v>
      </c>
      <c r="E2" s="22" t="s">
        <v>81</v>
      </c>
      <c r="F2" s="22" t="s">
        <v>82</v>
      </c>
      <c r="G2" s="23" t="s">
        <v>83</v>
      </c>
      <c r="H2" s="24" t="s">
        <v>84</v>
      </c>
      <c r="I2" s="25" t="s">
        <v>84</v>
      </c>
      <c r="J2" s="4"/>
    </row>
    <row r="3" spans="1:185" ht="12.75" customHeight="1" x14ac:dyDescent="0.2">
      <c r="A3" s="5" t="s">
        <v>85</v>
      </c>
      <c r="B3" s="6"/>
      <c r="C3" s="143"/>
      <c r="D3" s="142"/>
      <c r="E3" s="142"/>
      <c r="F3" s="142"/>
      <c r="G3" s="144"/>
      <c r="H3" s="203"/>
      <c r="I3" s="203"/>
      <c r="J3" s="7"/>
    </row>
    <row r="4" spans="1:185" s="9" customFormat="1" ht="12.75" customHeight="1" x14ac:dyDescent="0.2">
      <c r="A4" s="188" t="s">
        <v>86</v>
      </c>
      <c r="B4" s="188"/>
      <c r="C4" s="55">
        <v>0</v>
      </c>
      <c r="D4" s="55">
        <v>0</v>
      </c>
      <c r="E4" s="55">
        <v>0</v>
      </c>
      <c r="F4" s="55">
        <v>0</v>
      </c>
      <c r="G4" s="52">
        <f>SUM(C4:F4)</f>
        <v>0</v>
      </c>
      <c r="H4" s="203"/>
      <c r="I4" s="203"/>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row>
    <row r="5" spans="1:185" s="9" customFormat="1" ht="12.75" customHeight="1" x14ac:dyDescent="0.2">
      <c r="A5" s="40" t="s">
        <v>87</v>
      </c>
      <c r="B5" s="41"/>
      <c r="C5" s="55">
        <v>0</v>
      </c>
      <c r="D5" s="55">
        <v>0</v>
      </c>
      <c r="E5" s="55">
        <v>0</v>
      </c>
      <c r="F5" s="55">
        <v>0</v>
      </c>
      <c r="G5" s="52">
        <f>SUM(C5:F5)</f>
        <v>0</v>
      </c>
      <c r="H5" s="42"/>
      <c r="I5" s="43"/>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row>
    <row r="6" spans="1:185" s="9" customFormat="1" x14ac:dyDescent="0.2">
      <c r="A6" s="220" t="s">
        <v>88</v>
      </c>
      <c r="B6" s="221"/>
      <c r="C6" s="54">
        <f>SUM(C4:C5)</f>
        <v>0</v>
      </c>
      <c r="D6" s="54">
        <f>SUM(D4:D5)</f>
        <v>0</v>
      </c>
      <c r="E6" s="54">
        <f>SUM(E4:E5)</f>
        <v>0</v>
      </c>
      <c r="F6" s="54">
        <f>SUM(F4:F5)</f>
        <v>0</v>
      </c>
      <c r="G6" s="53">
        <f>SUM(C6:F6)</f>
        <v>0</v>
      </c>
      <c r="H6" s="224"/>
      <c r="I6" s="225"/>
      <c r="J6" s="1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row>
    <row r="7" spans="1:185" s="9" customFormat="1" x14ac:dyDescent="0.2">
      <c r="A7" s="11" t="s">
        <v>89</v>
      </c>
      <c r="B7" s="100"/>
      <c r="C7" s="55">
        <v>0</v>
      </c>
      <c r="D7" s="55">
        <v>0</v>
      </c>
      <c r="E7" s="55">
        <v>0</v>
      </c>
      <c r="F7" s="55">
        <v>0</v>
      </c>
      <c r="G7" s="53">
        <f>SUM(C7:F7)</f>
        <v>0</v>
      </c>
      <c r="H7" s="204"/>
      <c r="I7" s="205"/>
      <c r="J7" s="10"/>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row>
    <row r="8" spans="1:185" x14ac:dyDescent="0.2">
      <c r="A8" s="12" t="s">
        <v>90</v>
      </c>
      <c r="B8" s="13"/>
      <c r="C8" s="143"/>
      <c r="D8" s="142"/>
      <c r="E8" s="142"/>
      <c r="F8" s="142"/>
      <c r="G8" s="144"/>
      <c r="H8" s="204"/>
      <c r="I8" s="205"/>
      <c r="J8" s="10"/>
    </row>
    <row r="9" spans="1:185" s="9" customFormat="1" x14ac:dyDescent="0.2">
      <c r="A9" s="216" t="s">
        <v>91</v>
      </c>
      <c r="B9" s="217"/>
      <c r="C9" s="55">
        <v>0</v>
      </c>
      <c r="D9" s="55">
        <v>0</v>
      </c>
      <c r="E9" s="55">
        <v>0</v>
      </c>
      <c r="F9" s="55">
        <v>0</v>
      </c>
      <c r="G9" s="52">
        <f t="shared" ref="G9:G15" si="0">SUM(C9:F9)</f>
        <v>0</v>
      </c>
      <c r="H9" s="34"/>
      <c r="I9" s="34"/>
      <c r="J9" s="1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row>
    <row r="10" spans="1:185" s="9" customFormat="1" x14ac:dyDescent="0.2">
      <c r="A10" s="216" t="s">
        <v>92</v>
      </c>
      <c r="B10" s="217"/>
      <c r="C10" s="55">
        <v>0</v>
      </c>
      <c r="D10" s="55">
        <v>0</v>
      </c>
      <c r="E10" s="55">
        <v>0</v>
      </c>
      <c r="F10" s="55">
        <v>0</v>
      </c>
      <c r="G10" s="52">
        <f t="shared" si="0"/>
        <v>0</v>
      </c>
      <c r="H10" s="34"/>
      <c r="I10" s="34"/>
      <c r="J10" s="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row>
    <row r="11" spans="1:185" s="9" customFormat="1" x14ac:dyDescent="0.2">
      <c r="A11" s="216" t="s">
        <v>93</v>
      </c>
      <c r="B11" s="217"/>
      <c r="C11" s="55">
        <v>0</v>
      </c>
      <c r="D11" s="55">
        <v>0</v>
      </c>
      <c r="E11" s="55">
        <v>0</v>
      </c>
      <c r="F11" s="55">
        <v>0</v>
      </c>
      <c r="G11" s="52">
        <f t="shared" si="0"/>
        <v>0</v>
      </c>
      <c r="H11" s="34"/>
      <c r="I11" s="34"/>
      <c r="J11" s="1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row>
    <row r="12" spans="1:185" s="9" customFormat="1" x14ac:dyDescent="0.2">
      <c r="A12" s="216" t="s">
        <v>94</v>
      </c>
      <c r="B12" s="217"/>
      <c r="C12" s="55">
        <v>0</v>
      </c>
      <c r="D12" s="55">
        <v>0</v>
      </c>
      <c r="E12" s="55">
        <v>0</v>
      </c>
      <c r="F12" s="55">
        <v>0</v>
      </c>
      <c r="G12" s="52">
        <f t="shared" si="0"/>
        <v>0</v>
      </c>
      <c r="H12" s="34"/>
      <c r="I12" s="34"/>
      <c r="J12" s="1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row>
    <row r="13" spans="1:185" s="9" customFormat="1" x14ac:dyDescent="0.2">
      <c r="A13" s="216" t="s">
        <v>95</v>
      </c>
      <c r="B13" s="217"/>
      <c r="C13" s="55">
        <v>0</v>
      </c>
      <c r="D13" s="55">
        <v>0</v>
      </c>
      <c r="E13" s="55">
        <v>0</v>
      </c>
      <c r="F13" s="55">
        <v>0</v>
      </c>
      <c r="G13" s="52">
        <f t="shared" si="0"/>
        <v>0</v>
      </c>
      <c r="H13" s="89"/>
      <c r="I13" s="90"/>
      <c r="J13" s="1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row>
    <row r="14" spans="1:185" s="9" customFormat="1" x14ac:dyDescent="0.2">
      <c r="A14" s="216" t="s">
        <v>96</v>
      </c>
      <c r="B14" s="217"/>
      <c r="C14" s="55">
        <v>0</v>
      </c>
      <c r="D14" s="55">
        <v>0</v>
      </c>
      <c r="E14" s="55">
        <v>0</v>
      </c>
      <c r="F14" s="55">
        <v>0</v>
      </c>
      <c r="G14" s="52">
        <f t="shared" ref="G14" si="1">SUM(C14:F14)</f>
        <v>0</v>
      </c>
      <c r="H14" s="89"/>
      <c r="I14" s="90"/>
      <c r="J14" s="1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row>
    <row r="15" spans="1:185" s="9" customFormat="1" x14ac:dyDescent="0.2">
      <c r="A15" s="220" t="s">
        <v>88</v>
      </c>
      <c r="B15" s="221"/>
      <c r="C15" s="54">
        <f>SUM(C9:C14)</f>
        <v>0</v>
      </c>
      <c r="D15" s="54">
        <f>SUM(D9:D14)</f>
        <v>0</v>
      </c>
      <c r="E15" s="54">
        <f>SUM(E9:E14)</f>
        <v>0</v>
      </c>
      <c r="F15" s="54">
        <f>SUM(F9:F14)</f>
        <v>0</v>
      </c>
      <c r="G15" s="54">
        <f t="shared" si="0"/>
        <v>0</v>
      </c>
      <c r="H15" s="204"/>
      <c r="I15" s="205"/>
      <c r="J15" s="1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row>
    <row r="16" spans="1:185" ht="12.75" customHeight="1" x14ac:dyDescent="0.2">
      <c r="A16" s="12" t="s">
        <v>97</v>
      </c>
      <c r="B16" s="13"/>
      <c r="C16" s="143"/>
      <c r="D16" s="142"/>
      <c r="E16" s="142"/>
      <c r="F16" s="142"/>
      <c r="G16" s="144"/>
      <c r="H16" s="203"/>
      <c r="I16" s="203"/>
      <c r="J16" s="10"/>
    </row>
    <row r="17" spans="1:185" s="9" customFormat="1" ht="12.75" customHeight="1" x14ac:dyDescent="0.2">
      <c r="A17" s="188" t="s">
        <v>98</v>
      </c>
      <c r="B17" s="188"/>
      <c r="C17" s="55">
        <v>0</v>
      </c>
      <c r="D17" s="55">
        <v>0</v>
      </c>
      <c r="E17" s="55">
        <v>0</v>
      </c>
      <c r="F17" s="55">
        <v>0</v>
      </c>
      <c r="G17" s="52">
        <f t="shared" ref="G17:G23" si="2">SUM(C17:F17)</f>
        <v>0</v>
      </c>
      <c r="H17" s="203"/>
      <c r="I17" s="203"/>
      <c r="J17" s="1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row>
    <row r="18" spans="1:185" s="9" customFormat="1" ht="12.75" customHeight="1" x14ac:dyDescent="0.2">
      <c r="A18" s="188" t="s">
        <v>99</v>
      </c>
      <c r="B18" s="188"/>
      <c r="C18" s="55">
        <v>0</v>
      </c>
      <c r="D18" s="55">
        <v>0</v>
      </c>
      <c r="E18" s="55">
        <v>0</v>
      </c>
      <c r="F18" s="55">
        <v>0</v>
      </c>
      <c r="G18" s="52">
        <f t="shared" si="2"/>
        <v>0</v>
      </c>
      <c r="H18" s="203"/>
      <c r="I18" s="203"/>
      <c r="J18" s="1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row>
    <row r="19" spans="1:185" ht="12.75" customHeight="1" x14ac:dyDescent="0.2">
      <c r="A19" s="50"/>
      <c r="B19" s="50" t="s">
        <v>100</v>
      </c>
      <c r="C19" s="55">
        <v>0</v>
      </c>
      <c r="D19" s="55">
        <v>0</v>
      </c>
      <c r="E19" s="55">
        <v>0</v>
      </c>
      <c r="F19" s="55">
        <v>0</v>
      </c>
      <c r="G19" s="52">
        <f t="shared" si="2"/>
        <v>0</v>
      </c>
      <c r="H19" s="203"/>
      <c r="I19" s="203"/>
      <c r="J19" s="10"/>
    </row>
    <row r="20" spans="1:185" ht="11.45" customHeight="1" x14ac:dyDescent="0.2">
      <c r="A20" s="188" t="s">
        <v>101</v>
      </c>
      <c r="B20" s="188"/>
      <c r="C20" s="55">
        <v>0</v>
      </c>
      <c r="D20" s="55">
        <v>0</v>
      </c>
      <c r="E20" s="55">
        <v>0</v>
      </c>
      <c r="F20" s="55">
        <v>0</v>
      </c>
      <c r="G20" s="52">
        <f t="shared" si="2"/>
        <v>0</v>
      </c>
      <c r="H20" s="203"/>
      <c r="I20" s="203"/>
    </row>
    <row r="21" spans="1:185" ht="11.45" customHeight="1" x14ac:dyDescent="0.2">
      <c r="A21" s="188" t="s">
        <v>102</v>
      </c>
      <c r="B21" s="188"/>
      <c r="C21" s="55">
        <v>0</v>
      </c>
      <c r="D21" s="55">
        <v>0</v>
      </c>
      <c r="E21" s="55">
        <v>0</v>
      </c>
      <c r="F21" s="55">
        <v>0</v>
      </c>
      <c r="G21" s="52">
        <f t="shared" si="2"/>
        <v>0</v>
      </c>
      <c r="H21" s="203"/>
      <c r="I21" s="203"/>
    </row>
    <row r="22" spans="1:185" ht="11.45" customHeight="1" x14ac:dyDescent="0.2">
      <c r="A22" s="216" t="s">
        <v>103</v>
      </c>
      <c r="B22" s="217"/>
      <c r="C22" s="55">
        <v>0</v>
      </c>
      <c r="D22" s="55">
        <v>0</v>
      </c>
      <c r="E22" s="55">
        <v>0</v>
      </c>
      <c r="F22" s="55">
        <v>0</v>
      </c>
      <c r="G22" s="52">
        <f t="shared" ref="G22" si="3">SUM(C22:F22)</f>
        <v>0</v>
      </c>
      <c r="H22" s="203"/>
      <c r="I22" s="203"/>
    </row>
    <row r="23" spans="1:185" s="9" customFormat="1" ht="12.75" customHeight="1" x14ac:dyDescent="0.2">
      <c r="A23" s="213" t="s">
        <v>88</v>
      </c>
      <c r="B23" s="213"/>
      <c r="C23" s="54">
        <f>SUM(C17:C22)</f>
        <v>0</v>
      </c>
      <c r="D23" s="54">
        <f>SUM(D17:D22)</f>
        <v>0</v>
      </c>
      <c r="E23" s="54">
        <f>SUM(E17:E22)</f>
        <v>0</v>
      </c>
      <c r="F23" s="54">
        <f>SUM(F17:F22)</f>
        <v>0</v>
      </c>
      <c r="G23" s="53">
        <f t="shared" si="2"/>
        <v>0</v>
      </c>
      <c r="H23" s="203"/>
      <c r="I23" s="203"/>
      <c r="J23" s="44"/>
      <c r="K23" s="45"/>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row>
    <row r="24" spans="1:185" x14ac:dyDescent="0.2">
      <c r="A24" s="12" t="s">
        <v>104</v>
      </c>
      <c r="B24" s="13"/>
      <c r="C24" s="143"/>
      <c r="D24" s="142"/>
      <c r="E24" s="142"/>
      <c r="F24" s="142"/>
      <c r="G24" s="144"/>
      <c r="H24" s="203"/>
      <c r="I24" s="203"/>
      <c r="J24" s="10"/>
    </row>
    <row r="25" spans="1:185" s="9" customFormat="1" x14ac:dyDescent="0.2">
      <c r="A25" s="188" t="s">
        <v>105</v>
      </c>
      <c r="B25" s="188"/>
      <c r="C25" s="55">
        <v>0</v>
      </c>
      <c r="D25" s="55">
        <v>0</v>
      </c>
      <c r="E25" s="55">
        <v>0</v>
      </c>
      <c r="F25" s="55">
        <v>0</v>
      </c>
      <c r="G25" s="52">
        <f>SUM(C25:F25)</f>
        <v>0</v>
      </c>
      <c r="H25" s="203"/>
      <c r="I25" s="203"/>
      <c r="J25" s="10"/>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row>
    <row r="26" spans="1:185" s="9" customFormat="1" x14ac:dyDescent="0.2">
      <c r="A26" s="188" t="s">
        <v>106</v>
      </c>
      <c r="B26" s="188"/>
      <c r="C26" s="55">
        <v>0</v>
      </c>
      <c r="D26" s="55">
        <v>0</v>
      </c>
      <c r="E26" s="55">
        <v>0</v>
      </c>
      <c r="F26" s="55">
        <v>0</v>
      </c>
      <c r="G26" s="52">
        <f t="shared" ref="G26:G30" si="4">SUM(C26:F26)</f>
        <v>0</v>
      </c>
      <c r="H26" s="203"/>
      <c r="I26" s="203"/>
      <c r="J26" s="10"/>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row>
    <row r="27" spans="1:185" s="9" customFormat="1" x14ac:dyDescent="0.2">
      <c r="A27" s="188" t="s">
        <v>107</v>
      </c>
      <c r="B27" s="188"/>
      <c r="C27" s="55">
        <v>0</v>
      </c>
      <c r="D27" s="55">
        <v>0</v>
      </c>
      <c r="E27" s="55">
        <v>0</v>
      </c>
      <c r="F27" s="55">
        <v>0</v>
      </c>
      <c r="G27" s="52">
        <f t="shared" si="4"/>
        <v>0</v>
      </c>
      <c r="H27" s="203"/>
      <c r="I27" s="203"/>
      <c r="J27" s="1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row>
    <row r="28" spans="1:185" s="9" customFormat="1" x14ac:dyDescent="0.2">
      <c r="A28" s="188" t="s">
        <v>108</v>
      </c>
      <c r="B28" s="188"/>
      <c r="C28" s="55">
        <v>0</v>
      </c>
      <c r="D28" s="55">
        <v>0</v>
      </c>
      <c r="E28" s="55">
        <v>0</v>
      </c>
      <c r="F28" s="55">
        <v>0</v>
      </c>
      <c r="G28" s="52">
        <f t="shared" si="4"/>
        <v>0</v>
      </c>
      <c r="H28" s="203"/>
      <c r="I28" s="203"/>
      <c r="J28" s="10"/>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row>
    <row r="29" spans="1:185" s="9" customFormat="1" x14ac:dyDescent="0.2">
      <c r="A29" s="188" t="s">
        <v>109</v>
      </c>
      <c r="B29" s="188"/>
      <c r="C29" s="55">
        <v>0</v>
      </c>
      <c r="D29" s="55">
        <v>0</v>
      </c>
      <c r="E29" s="55">
        <v>0</v>
      </c>
      <c r="F29" s="55">
        <v>0</v>
      </c>
      <c r="G29" s="52">
        <f t="shared" si="4"/>
        <v>0</v>
      </c>
      <c r="H29" s="203"/>
      <c r="I29" s="203"/>
      <c r="J29" s="44"/>
      <c r="K29" s="45"/>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row>
    <row r="30" spans="1:185" s="9" customFormat="1" x14ac:dyDescent="0.2">
      <c r="A30" s="188" t="s">
        <v>110</v>
      </c>
      <c r="B30" s="188"/>
      <c r="C30" s="55">
        <v>0</v>
      </c>
      <c r="D30" s="55">
        <v>0</v>
      </c>
      <c r="E30" s="55">
        <v>0</v>
      </c>
      <c r="F30" s="55">
        <v>0</v>
      </c>
      <c r="G30" s="52">
        <f t="shared" si="4"/>
        <v>0</v>
      </c>
      <c r="H30" s="203"/>
      <c r="I30" s="203"/>
      <c r="J30" s="46"/>
      <c r="K30" s="4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row>
    <row r="31" spans="1:185" s="9" customFormat="1" x14ac:dyDescent="0.2">
      <c r="A31" s="213" t="s">
        <v>88</v>
      </c>
      <c r="B31" s="213"/>
      <c r="C31" s="54">
        <f>SUM(C25:C30)</f>
        <v>0</v>
      </c>
      <c r="D31" s="54">
        <f>SUM(D25:D30)</f>
        <v>0</v>
      </c>
      <c r="E31" s="54">
        <f>SUM(E25:E30)</f>
        <v>0</v>
      </c>
      <c r="F31" s="54">
        <f>SUM(F25:F30)</f>
        <v>0</v>
      </c>
      <c r="G31" s="53">
        <f t="shared" ref="G31:G33" si="5">SUM(C31:F31)</f>
        <v>0</v>
      </c>
      <c r="H31" s="203"/>
      <c r="I31" s="203"/>
      <c r="J31" s="36"/>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row>
    <row r="32" spans="1:185" s="9" customFormat="1" x14ac:dyDescent="0.2">
      <c r="A32" s="228" t="s">
        <v>111</v>
      </c>
      <c r="B32" s="228"/>
      <c r="C32" s="55">
        <v>0</v>
      </c>
      <c r="D32" s="55">
        <v>0</v>
      </c>
      <c r="E32" s="55">
        <v>0</v>
      </c>
      <c r="F32" s="55">
        <v>0</v>
      </c>
      <c r="G32" s="52">
        <f>SUM(C32:F32)</f>
        <v>0</v>
      </c>
      <c r="H32" s="34"/>
      <c r="I32" s="34"/>
      <c r="J32" s="36"/>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row>
    <row r="33" spans="1:185" s="9" customFormat="1" x14ac:dyDescent="0.2">
      <c r="A33" s="213" t="s">
        <v>88</v>
      </c>
      <c r="B33" s="213"/>
      <c r="C33" s="54">
        <f>SUM(C32:C32)</f>
        <v>0</v>
      </c>
      <c r="D33" s="54">
        <f>SUM(D32:D32)</f>
        <v>0</v>
      </c>
      <c r="E33" s="54">
        <f>SUM(E32:E32)</f>
        <v>0</v>
      </c>
      <c r="F33" s="54">
        <f>SUM(F32:F32)</f>
        <v>0</v>
      </c>
      <c r="G33" s="53">
        <f t="shared" si="5"/>
        <v>0</v>
      </c>
      <c r="H33" s="204"/>
      <c r="I33" s="205"/>
      <c r="J33" s="36"/>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row>
    <row r="34" spans="1:185" x14ac:dyDescent="0.2">
      <c r="A34" s="12" t="s">
        <v>112</v>
      </c>
      <c r="B34" s="13"/>
      <c r="C34" s="143"/>
      <c r="D34" s="142"/>
      <c r="E34" s="142"/>
      <c r="F34" s="142"/>
      <c r="G34" s="144"/>
      <c r="H34" s="206"/>
      <c r="I34" s="207"/>
      <c r="J34" s="36"/>
    </row>
    <row r="35" spans="1:185" s="9" customFormat="1" x14ac:dyDescent="0.2">
      <c r="A35" s="188" t="s">
        <v>113</v>
      </c>
      <c r="B35" s="188"/>
      <c r="C35" s="55">
        <v>0</v>
      </c>
      <c r="D35" s="55">
        <v>0</v>
      </c>
      <c r="E35" s="55">
        <v>0</v>
      </c>
      <c r="F35" s="55">
        <v>0</v>
      </c>
      <c r="G35" s="52">
        <f>SUM(C35:F35)</f>
        <v>0</v>
      </c>
      <c r="H35" s="210"/>
      <c r="I35" s="210"/>
      <c r="J35" s="36"/>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row>
    <row r="36" spans="1:185" s="9" customFormat="1" x14ac:dyDescent="0.2">
      <c r="A36" s="188" t="s">
        <v>114</v>
      </c>
      <c r="B36" s="188"/>
      <c r="C36" s="55">
        <v>0</v>
      </c>
      <c r="D36" s="55">
        <v>0</v>
      </c>
      <c r="E36" s="55">
        <v>0</v>
      </c>
      <c r="F36" s="55">
        <v>0</v>
      </c>
      <c r="G36" s="52">
        <f>SUM(C36:F36)</f>
        <v>0</v>
      </c>
      <c r="H36" s="211"/>
      <c r="I36" s="211"/>
      <c r="J36" s="36"/>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row>
    <row r="37" spans="1:185" s="9" customFormat="1" x14ac:dyDescent="0.2">
      <c r="A37" s="188" t="s">
        <v>115</v>
      </c>
      <c r="B37" s="188"/>
      <c r="C37" s="55">
        <v>0</v>
      </c>
      <c r="D37" s="55">
        <v>0</v>
      </c>
      <c r="E37" s="55">
        <v>0</v>
      </c>
      <c r="F37" s="55">
        <v>0</v>
      </c>
      <c r="G37" s="52">
        <f>SUM(C37:F37)</f>
        <v>0</v>
      </c>
      <c r="H37" s="212"/>
      <c r="I37" s="212"/>
      <c r="J37" s="36"/>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row>
    <row r="38" spans="1:185" s="9" customFormat="1" ht="12.75" thickBot="1" x14ac:dyDescent="0.25">
      <c r="A38" s="229" t="s">
        <v>88</v>
      </c>
      <c r="B38" s="229"/>
      <c r="C38" s="136">
        <f>SUM(C35:C37)</f>
        <v>0</v>
      </c>
      <c r="D38" s="136">
        <f>SUM(D35:D37)</f>
        <v>0</v>
      </c>
      <c r="E38" s="136">
        <f>SUM(E35:E37)</f>
        <v>0</v>
      </c>
      <c r="F38" s="136">
        <f>SUM(F35:F37)</f>
        <v>0</v>
      </c>
      <c r="G38" s="134">
        <f>SUM(C38:F38)</f>
        <v>0</v>
      </c>
      <c r="H38" s="208"/>
      <c r="I38" s="209"/>
      <c r="J38" s="36"/>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row>
    <row r="39" spans="1:185" ht="12.75" customHeight="1" thickBot="1" x14ac:dyDescent="0.25">
      <c r="A39" s="214" t="s">
        <v>116</v>
      </c>
      <c r="B39" s="215"/>
      <c r="C39" s="137"/>
      <c r="D39" s="138">
        <f t="shared" ref="D39:G39" si="6">SUM(D6,D15,D23,D31,D33,D38)</f>
        <v>0</v>
      </c>
      <c r="E39" s="138">
        <f t="shared" si="6"/>
        <v>0</v>
      </c>
      <c r="F39" s="138">
        <f t="shared" si="6"/>
        <v>0</v>
      </c>
      <c r="G39" s="174">
        <f t="shared" si="6"/>
        <v>0</v>
      </c>
      <c r="H39" s="175"/>
      <c r="I39" s="133"/>
      <c r="J39" s="10"/>
    </row>
    <row r="40" spans="1:185" x14ac:dyDescent="0.2">
      <c r="A40" s="12" t="s">
        <v>117</v>
      </c>
      <c r="B40" s="13"/>
      <c r="C40" s="143"/>
      <c r="D40" s="142"/>
      <c r="E40" s="142"/>
      <c r="F40" s="142"/>
      <c r="G40" s="144"/>
      <c r="H40" s="37"/>
      <c r="I40" s="38"/>
      <c r="J40" s="36"/>
    </row>
    <row r="41" spans="1:185" s="9" customFormat="1" x14ac:dyDescent="0.2">
      <c r="A41" s="188" t="s">
        <v>118</v>
      </c>
      <c r="B41" s="188"/>
      <c r="C41" s="200"/>
      <c r="D41" s="171" t="s">
        <v>119</v>
      </c>
      <c r="E41" s="171" t="s">
        <v>119</v>
      </c>
      <c r="F41" s="171" t="s">
        <v>119</v>
      </c>
      <c r="G41" s="26"/>
      <c r="H41" s="199" t="s">
        <v>120</v>
      </c>
      <c r="I41" s="199"/>
      <c r="J41" s="36"/>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row>
    <row r="42" spans="1:185" s="9" customFormat="1" x14ac:dyDescent="0.2">
      <c r="A42" s="188" t="s">
        <v>121</v>
      </c>
      <c r="B42" s="188"/>
      <c r="C42" s="201"/>
      <c r="D42" s="87">
        <f>VLOOKUP(D41,'MMB Inflation Factors'!A3:B85,2,FALSE)</f>
        <v>0</v>
      </c>
      <c r="E42" s="87">
        <f>VLOOKUP(E41,'MMB Inflation Factors'!A3:B85,2,FALSE)</f>
        <v>0</v>
      </c>
      <c r="F42" s="87">
        <f>VLOOKUP(F41,'MMB Inflation Factors'!A3:B85,2,FALSE)</f>
        <v>0</v>
      </c>
      <c r="G42" s="135"/>
      <c r="H42" s="37"/>
      <c r="I42" s="38"/>
      <c r="J42" s="46"/>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row>
    <row r="43" spans="1:185" s="9" customFormat="1" x14ac:dyDescent="0.2">
      <c r="A43" s="188" t="s">
        <v>122</v>
      </c>
      <c r="B43" s="188"/>
      <c r="C43" s="201"/>
      <c r="D43" s="86">
        <f>D39*(VLOOKUP(D41,'MMB Inflation Factors'!A3:B85,2,FALSE))</f>
        <v>0</v>
      </c>
      <c r="E43" s="86">
        <f>E39*(VLOOKUP(E41,'MMB Inflation Factors'!A3:B85,2,FALSE))</f>
        <v>0</v>
      </c>
      <c r="F43" s="86">
        <f>F39*(VLOOKUP(F41,'MMB Inflation Factors'!A3:B85,2,FALSE))</f>
        <v>0</v>
      </c>
      <c r="G43" s="135"/>
      <c r="H43" s="37"/>
      <c r="I43" s="38"/>
      <c r="J43" s="46"/>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row>
    <row r="44" spans="1:185" s="9" customFormat="1" ht="12" customHeight="1" x14ac:dyDescent="0.2">
      <c r="A44" s="189" t="s">
        <v>123</v>
      </c>
      <c r="B44" s="190"/>
      <c r="C44" s="202"/>
      <c r="D44" s="85">
        <v>0</v>
      </c>
      <c r="E44" s="85">
        <v>0</v>
      </c>
      <c r="F44" s="85">
        <v>0</v>
      </c>
      <c r="G44" s="172"/>
      <c r="H44" s="197"/>
      <c r="I44" s="198"/>
      <c r="J44" s="36"/>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row>
    <row r="45" spans="1:185" s="9" customFormat="1" ht="15.75" customHeight="1" thickBot="1" x14ac:dyDescent="0.25">
      <c r="A45" s="140" t="s">
        <v>124</v>
      </c>
      <c r="B45" s="141"/>
      <c r="C45" s="85">
        <v>0</v>
      </c>
      <c r="D45" s="85">
        <v>0</v>
      </c>
      <c r="E45" s="85">
        <v>0</v>
      </c>
      <c r="F45" s="85">
        <v>0</v>
      </c>
      <c r="G45" s="39"/>
      <c r="H45" s="233"/>
      <c r="I45" s="234"/>
      <c r="J45" s="36"/>
      <c r="K45" s="47"/>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row>
    <row r="46" spans="1:185" s="9" customFormat="1" ht="23.25" customHeight="1" thickTop="1" thickBot="1" x14ac:dyDescent="0.25">
      <c r="A46" s="226" t="s">
        <v>125</v>
      </c>
      <c r="B46" s="227"/>
      <c r="C46" s="139">
        <f>SUM(C6,C7,C15,C23,C31,C33,C38,C45)</f>
        <v>0</v>
      </c>
      <c r="D46" s="139">
        <f>SUM(D39,D43,D44,D45)</f>
        <v>0</v>
      </c>
      <c r="E46" s="139">
        <f t="shared" ref="E46:F46" si="7">SUM(E39,E43,E44,E45)</f>
        <v>0</v>
      </c>
      <c r="F46" s="139">
        <f t="shared" si="7"/>
        <v>0</v>
      </c>
      <c r="G46" s="173">
        <f>SUM(C46:F46)</f>
        <v>0</v>
      </c>
      <c r="H46" s="230"/>
      <c r="I46" s="205"/>
      <c r="J46" s="44"/>
      <c r="K46" s="48"/>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row>
    <row r="47" spans="1:185" ht="23.25" customHeight="1" thickTop="1" x14ac:dyDescent="0.2">
      <c r="A47" s="192"/>
      <c r="B47" s="192"/>
      <c r="C47" s="192"/>
      <c r="D47" s="192"/>
      <c r="E47" s="192"/>
      <c r="F47" s="192"/>
      <c r="G47" s="192"/>
      <c r="H47" s="192"/>
      <c r="I47" s="192"/>
      <c r="J47" s="44"/>
      <c r="K47" s="48"/>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185" ht="12" customHeight="1" x14ac:dyDescent="0.2">
      <c r="A48" s="196" t="s">
        <v>126</v>
      </c>
      <c r="B48" s="196"/>
      <c r="C48" s="54">
        <f>SUM('PRIOR YEAR FUNDING'!B13:G13)</f>
        <v>0</v>
      </c>
      <c r="D48" s="54">
        <f>'FUNDING SOURCES'!B23</f>
        <v>0</v>
      </c>
      <c r="E48" s="54">
        <f>'FUNDING SOURCES'!C23</f>
        <v>0</v>
      </c>
      <c r="F48" s="54">
        <f>'FUNDING SOURCES'!D23</f>
        <v>0</v>
      </c>
      <c r="G48" s="54">
        <f>SUM(C48:F48)</f>
        <v>0</v>
      </c>
      <c r="H48" s="239"/>
      <c r="I48" s="240"/>
      <c r="J48"/>
    </row>
    <row r="49" spans="1:17" ht="12" customHeight="1" x14ac:dyDescent="0.2">
      <c r="A49" s="11" t="s">
        <v>127</v>
      </c>
      <c r="B49" s="88"/>
      <c r="C49" s="54">
        <f>C46-C48</f>
        <v>0</v>
      </c>
      <c r="D49" s="54">
        <f t="shared" ref="D49:G49" si="8">D46-D48</f>
        <v>0</v>
      </c>
      <c r="E49" s="54">
        <f t="shared" si="8"/>
        <v>0</v>
      </c>
      <c r="F49" s="54">
        <f t="shared" si="8"/>
        <v>0</v>
      </c>
      <c r="G49" s="54">
        <f t="shared" si="8"/>
        <v>0</v>
      </c>
      <c r="H49" s="241" t="s">
        <v>128</v>
      </c>
      <c r="I49" s="240"/>
      <c r="J49"/>
    </row>
    <row r="50" spans="1:17" ht="12" customHeight="1" x14ac:dyDescent="0.2">
      <c r="A50" s="193"/>
      <c r="B50" s="193"/>
      <c r="C50" s="193"/>
      <c r="D50" s="193"/>
      <c r="E50" s="193"/>
      <c r="F50" s="193"/>
      <c r="G50" s="193"/>
      <c r="H50" s="193"/>
      <c r="I50" s="193"/>
      <c r="J50"/>
    </row>
    <row r="51" spans="1:17" ht="12" customHeight="1" x14ac:dyDescent="0.2">
      <c r="A51" s="196" t="s">
        <v>129</v>
      </c>
      <c r="B51" s="196"/>
      <c r="C51" s="55">
        <v>0</v>
      </c>
      <c r="D51" s="55">
        <v>0</v>
      </c>
      <c r="E51" s="55">
        <v>0</v>
      </c>
      <c r="F51" s="55">
        <v>0</v>
      </c>
      <c r="G51" s="86">
        <f>SUM(C51:F51)</f>
        <v>0</v>
      </c>
      <c r="H51" s="237"/>
      <c r="I51" s="238"/>
      <c r="J51"/>
      <c r="K51"/>
      <c r="L51"/>
      <c r="M51"/>
      <c r="N51"/>
      <c r="O51"/>
      <c r="P51"/>
      <c r="Q51"/>
    </row>
    <row r="52" spans="1:17" ht="12" customHeight="1" x14ac:dyDescent="0.2">
      <c r="A52" s="196" t="s">
        <v>130</v>
      </c>
      <c r="B52" s="196"/>
      <c r="C52" s="55">
        <v>0</v>
      </c>
      <c r="D52" s="55">
        <v>0</v>
      </c>
      <c r="E52" s="55">
        <v>0</v>
      </c>
      <c r="F52" s="55">
        <v>0</v>
      </c>
      <c r="G52" s="86">
        <f t="shared" ref="G52:G53" si="9">SUM(C52:F52)</f>
        <v>0</v>
      </c>
      <c r="H52" s="237"/>
      <c r="I52" s="238"/>
      <c r="J52"/>
      <c r="K52"/>
      <c r="L52"/>
      <c r="M52"/>
      <c r="N52"/>
      <c r="O52"/>
      <c r="P52"/>
      <c r="Q52"/>
    </row>
    <row r="53" spans="1:17" ht="12" customHeight="1" x14ac:dyDescent="0.2">
      <c r="A53" s="196" t="s">
        <v>131</v>
      </c>
      <c r="B53" s="196"/>
      <c r="C53" s="55">
        <v>0</v>
      </c>
      <c r="D53" s="55">
        <v>0</v>
      </c>
      <c r="E53" s="55">
        <v>0</v>
      </c>
      <c r="F53" s="55">
        <v>0</v>
      </c>
      <c r="G53" s="86">
        <f t="shared" si="9"/>
        <v>0</v>
      </c>
      <c r="H53" s="237"/>
      <c r="I53" s="238"/>
      <c r="J53"/>
      <c r="K53"/>
      <c r="L53"/>
      <c r="M53"/>
      <c r="N53"/>
      <c r="O53"/>
      <c r="P53"/>
      <c r="Q53"/>
    </row>
    <row r="54" spans="1:17" ht="12" customHeight="1" x14ac:dyDescent="0.2">
      <c r="A54" s="196" t="s">
        <v>132</v>
      </c>
      <c r="B54" s="196"/>
      <c r="C54" s="86">
        <f>0.05*C46</f>
        <v>0</v>
      </c>
      <c r="D54" s="86">
        <f t="shared" ref="D54:G54" si="10">0.05*D46</f>
        <v>0</v>
      </c>
      <c r="E54" s="86">
        <f t="shared" si="10"/>
        <v>0</v>
      </c>
      <c r="F54" s="86">
        <f t="shared" si="10"/>
        <v>0</v>
      </c>
      <c r="G54" s="86">
        <f t="shared" si="10"/>
        <v>0</v>
      </c>
      <c r="H54" s="237"/>
      <c r="I54" s="238"/>
      <c r="J54"/>
      <c r="K54"/>
      <c r="L54"/>
      <c r="M54"/>
      <c r="N54"/>
      <c r="O54"/>
      <c r="P54"/>
      <c r="Q54"/>
    </row>
    <row r="55" spans="1:17" ht="13.5" customHeight="1" x14ac:dyDescent="0.2">
      <c r="A55" s="194"/>
      <c r="B55" s="194"/>
      <c r="C55" s="194"/>
      <c r="D55" s="194"/>
      <c r="E55" s="194"/>
      <c r="F55" s="194"/>
      <c r="G55" s="194"/>
      <c r="H55" s="194"/>
      <c r="I55" s="194"/>
      <c r="J55"/>
      <c r="K55"/>
      <c r="L55"/>
      <c r="M55"/>
      <c r="N55"/>
      <c r="O55"/>
      <c r="P55"/>
      <c r="Q55"/>
    </row>
    <row r="56" spans="1:17" ht="24.75" customHeight="1" x14ac:dyDescent="0.2">
      <c r="A56" s="196" t="s">
        <v>43</v>
      </c>
      <c r="B56" s="196"/>
      <c r="C56" s="231" t="s">
        <v>133</v>
      </c>
      <c r="D56" s="232"/>
      <c r="E56" s="232"/>
      <c r="F56" s="232"/>
      <c r="G56" s="232"/>
      <c r="H56" s="232"/>
      <c r="I56" s="232"/>
      <c r="J56"/>
      <c r="K56"/>
      <c r="L56"/>
      <c r="M56"/>
      <c r="N56"/>
      <c r="O56"/>
      <c r="P56"/>
      <c r="Q56"/>
    </row>
    <row r="57" spans="1:17" ht="12.75" x14ac:dyDescent="0.2">
      <c r="A57" s="195"/>
      <c r="B57" s="195"/>
      <c r="C57" s="195"/>
      <c r="D57" s="195"/>
      <c r="E57" s="195"/>
      <c r="F57" s="195"/>
      <c r="G57" s="195"/>
      <c r="H57" s="195"/>
      <c r="I57" s="195"/>
      <c r="J57"/>
      <c r="K57"/>
      <c r="L57"/>
      <c r="M57"/>
      <c r="N57"/>
      <c r="O57"/>
      <c r="P57"/>
      <c r="Q57"/>
    </row>
    <row r="58" spans="1:17" ht="12.75" x14ac:dyDescent="0.2">
      <c r="A58" s="235" t="s">
        <v>134</v>
      </c>
      <c r="B58" s="235"/>
      <c r="C58" s="235"/>
      <c r="D58" s="49" t="s">
        <v>135</v>
      </c>
      <c r="E58" s="49" t="s">
        <v>135</v>
      </c>
      <c r="F58" s="49" t="s">
        <v>135</v>
      </c>
      <c r="G58" s="49" t="s">
        <v>135</v>
      </c>
      <c r="I58"/>
      <c r="J58"/>
      <c r="K58"/>
      <c r="L58"/>
      <c r="M58"/>
      <c r="N58"/>
      <c r="O58"/>
      <c r="P58"/>
      <c r="Q58"/>
    </row>
    <row r="59" spans="1:17" ht="12.75" x14ac:dyDescent="0.2">
      <c r="A59" s="236" t="s">
        <v>136</v>
      </c>
      <c r="B59" s="236"/>
      <c r="C59" s="236"/>
      <c r="D59" s="35">
        <f>D46-(D60+D61)</f>
        <v>0</v>
      </c>
      <c r="E59" s="35">
        <f t="shared" ref="E59:G59" si="11">E46-(E60+E61)</f>
        <v>0</v>
      </c>
      <c r="F59" s="35">
        <f t="shared" si="11"/>
        <v>0</v>
      </c>
      <c r="G59" s="35">
        <f t="shared" si="11"/>
        <v>0</v>
      </c>
      <c r="I59"/>
      <c r="J59"/>
      <c r="K59"/>
      <c r="L59"/>
      <c r="M59"/>
      <c r="N59"/>
      <c r="O59"/>
      <c r="P59"/>
      <c r="Q59"/>
    </row>
    <row r="60" spans="1:17" ht="12.75" x14ac:dyDescent="0.2">
      <c r="A60" s="191" t="s">
        <v>137</v>
      </c>
      <c r="B60" s="191"/>
      <c r="C60" s="191"/>
      <c r="D60" s="35">
        <f>D46/6</f>
        <v>0</v>
      </c>
      <c r="E60" s="35">
        <f t="shared" ref="E60:G60" si="12">E46/6</f>
        <v>0</v>
      </c>
      <c r="F60" s="35">
        <f t="shared" si="12"/>
        <v>0</v>
      </c>
      <c r="G60" s="35">
        <f t="shared" si="12"/>
        <v>0</v>
      </c>
      <c r="I60"/>
      <c r="J60"/>
      <c r="K60"/>
      <c r="L60"/>
      <c r="M60"/>
      <c r="N60"/>
      <c r="O60"/>
      <c r="P60"/>
      <c r="Q60"/>
    </row>
    <row r="61" spans="1:17" ht="12.75" x14ac:dyDescent="0.2">
      <c r="A61" s="191" t="s">
        <v>138</v>
      </c>
      <c r="B61" s="191"/>
      <c r="C61" s="191"/>
      <c r="D61" s="35">
        <f>D46/6</f>
        <v>0</v>
      </c>
      <c r="E61" s="35">
        <f>E46/6</f>
        <v>0</v>
      </c>
      <c r="F61" s="35">
        <f>F46/6</f>
        <v>0</v>
      </c>
      <c r="G61" s="35">
        <f>G46/6</f>
        <v>0</v>
      </c>
      <c r="I61"/>
      <c r="J61"/>
      <c r="K61"/>
      <c r="L61"/>
      <c r="M61"/>
      <c r="N61"/>
      <c r="O61"/>
      <c r="P61"/>
      <c r="Q61"/>
    </row>
    <row r="62" spans="1:17" ht="12.75" x14ac:dyDescent="0.2">
      <c r="B62" s="177" t="s">
        <v>139</v>
      </c>
      <c r="D62" s="15" t="str">
        <f>IF((D59+D60+D61)=D46,"OK","check")</f>
        <v>OK</v>
      </c>
      <c r="E62" s="15" t="str">
        <f t="shared" ref="E62:G62" si="13">IF((E59+E60+E61)=E46,"OK","check")</f>
        <v>OK</v>
      </c>
      <c r="F62" s="15" t="str">
        <f t="shared" si="13"/>
        <v>OK</v>
      </c>
      <c r="G62" s="15" t="str">
        <f t="shared" si="13"/>
        <v>OK</v>
      </c>
      <c r="I62"/>
      <c r="J62"/>
      <c r="K62"/>
      <c r="L62"/>
      <c r="M62"/>
      <c r="N62"/>
      <c r="O62"/>
      <c r="P62"/>
      <c r="Q62"/>
    </row>
    <row r="63" spans="1:17" ht="12.75" x14ac:dyDescent="0.2">
      <c r="I63"/>
      <c r="J63"/>
      <c r="K63"/>
      <c r="L63"/>
      <c r="M63"/>
      <c r="N63"/>
      <c r="O63"/>
      <c r="P63"/>
      <c r="Q63"/>
    </row>
    <row r="64" spans="1:17" ht="12.75" x14ac:dyDescent="0.2">
      <c r="I64"/>
      <c r="J64"/>
      <c r="K64"/>
      <c r="L64"/>
      <c r="M64"/>
      <c r="N64"/>
      <c r="O64"/>
      <c r="P64"/>
      <c r="Q64"/>
    </row>
    <row r="65" spans="9:17" ht="12.75" x14ac:dyDescent="0.2">
      <c r="I65"/>
      <c r="J65"/>
      <c r="K65"/>
      <c r="L65"/>
      <c r="M65"/>
      <c r="N65"/>
      <c r="O65"/>
      <c r="P65"/>
      <c r="Q65"/>
    </row>
    <row r="66" spans="9:17" ht="12.75" x14ac:dyDescent="0.2">
      <c r="I66"/>
      <c r="J66"/>
      <c r="K66"/>
      <c r="L66"/>
      <c r="M66"/>
      <c r="N66"/>
      <c r="O66"/>
      <c r="P66"/>
      <c r="Q66"/>
    </row>
    <row r="67" spans="9:17" ht="12.75" x14ac:dyDescent="0.2">
      <c r="I67"/>
      <c r="J67"/>
      <c r="K67"/>
      <c r="L67"/>
      <c r="M67"/>
      <c r="N67"/>
      <c r="O67"/>
      <c r="P67"/>
      <c r="Q67"/>
    </row>
    <row r="68" spans="9:17" ht="12.75" x14ac:dyDescent="0.2">
      <c r="I68"/>
      <c r="J68"/>
      <c r="K68"/>
      <c r="L68"/>
      <c r="M68"/>
      <c r="N68"/>
      <c r="O68"/>
      <c r="P68"/>
      <c r="Q68"/>
    </row>
    <row r="69" spans="9:17" ht="12.75" x14ac:dyDescent="0.2">
      <c r="I69"/>
      <c r="J69"/>
      <c r="K69"/>
      <c r="L69"/>
      <c r="M69"/>
      <c r="N69"/>
      <c r="O69"/>
      <c r="P69"/>
      <c r="Q69"/>
    </row>
    <row r="70" spans="9:17" ht="12.75" x14ac:dyDescent="0.2">
      <c r="I70"/>
      <c r="J70"/>
      <c r="K70"/>
      <c r="L70"/>
      <c r="M70"/>
      <c r="N70"/>
      <c r="O70"/>
      <c r="P70"/>
      <c r="Q70"/>
    </row>
    <row r="71" spans="9:17" ht="12.75" x14ac:dyDescent="0.2">
      <c r="I71"/>
      <c r="J71"/>
      <c r="K71"/>
      <c r="L71"/>
      <c r="M71"/>
      <c r="N71"/>
      <c r="O71"/>
      <c r="P71"/>
      <c r="Q71"/>
    </row>
    <row r="72" spans="9:17" ht="12.75" x14ac:dyDescent="0.2">
      <c r="I72"/>
      <c r="J72"/>
      <c r="K72"/>
      <c r="L72"/>
      <c r="M72"/>
      <c r="N72"/>
      <c r="O72"/>
      <c r="P72"/>
      <c r="Q72"/>
    </row>
    <row r="73" spans="9:17" ht="12.75" x14ac:dyDescent="0.2">
      <c r="I73"/>
      <c r="J73"/>
      <c r="K73"/>
      <c r="L73"/>
      <c r="M73"/>
      <c r="N73"/>
      <c r="O73"/>
      <c r="P73"/>
      <c r="Q73"/>
    </row>
    <row r="74" spans="9:17" ht="12.75" x14ac:dyDescent="0.2">
      <c r="I74"/>
      <c r="J74"/>
      <c r="K74"/>
      <c r="L74"/>
      <c r="M74"/>
      <c r="N74"/>
      <c r="O74"/>
      <c r="P74"/>
      <c r="Q74"/>
    </row>
    <row r="75" spans="9:17" ht="12.75" x14ac:dyDescent="0.2">
      <c r="I75"/>
      <c r="J75"/>
      <c r="K75"/>
      <c r="L75"/>
      <c r="M75"/>
      <c r="N75"/>
      <c r="O75"/>
      <c r="P75"/>
      <c r="Q75"/>
    </row>
    <row r="76" spans="9:17" ht="12.75" x14ac:dyDescent="0.2">
      <c r="I76"/>
      <c r="J76"/>
      <c r="K76"/>
      <c r="L76"/>
      <c r="M76"/>
      <c r="N76"/>
      <c r="O76"/>
      <c r="P76"/>
      <c r="Q76"/>
    </row>
    <row r="77" spans="9:17" ht="12.75" x14ac:dyDescent="0.2">
      <c r="I77"/>
      <c r="J77"/>
      <c r="K77"/>
      <c r="L77"/>
      <c r="M77"/>
      <c r="N77"/>
      <c r="O77"/>
      <c r="P77"/>
      <c r="Q77"/>
    </row>
    <row r="78" spans="9:17" ht="12.75" x14ac:dyDescent="0.2">
      <c r="I78"/>
      <c r="J78"/>
      <c r="K78"/>
      <c r="L78"/>
      <c r="M78"/>
      <c r="N78"/>
      <c r="O78"/>
      <c r="P78"/>
      <c r="Q78"/>
    </row>
    <row r="79" spans="9:17" ht="12.75" x14ac:dyDescent="0.2">
      <c r="I79"/>
      <c r="J79"/>
      <c r="K79"/>
      <c r="L79"/>
      <c r="M79"/>
      <c r="N79"/>
      <c r="O79"/>
      <c r="P79"/>
      <c r="Q79"/>
    </row>
    <row r="80" spans="9:17" ht="12.75" x14ac:dyDescent="0.2">
      <c r="I80"/>
      <c r="J80"/>
      <c r="K80"/>
      <c r="L80"/>
      <c r="M80"/>
      <c r="N80"/>
      <c r="O80"/>
      <c r="P80"/>
      <c r="Q80"/>
    </row>
    <row r="81" spans="9:17" ht="12.75" x14ac:dyDescent="0.2">
      <c r="I81"/>
      <c r="J81"/>
      <c r="K81"/>
      <c r="L81"/>
      <c r="M81"/>
      <c r="N81"/>
      <c r="O81"/>
      <c r="P81"/>
      <c r="Q81"/>
    </row>
    <row r="82" spans="9:17" ht="12.75" x14ac:dyDescent="0.2">
      <c r="I82"/>
      <c r="J82"/>
      <c r="K82"/>
      <c r="L82"/>
      <c r="M82"/>
      <c r="N82"/>
      <c r="O82"/>
      <c r="P82"/>
      <c r="Q82"/>
    </row>
    <row r="83" spans="9:17" ht="12.75" x14ac:dyDescent="0.2">
      <c r="I83"/>
      <c r="J83"/>
      <c r="K83"/>
      <c r="L83"/>
      <c r="M83"/>
      <c r="N83"/>
      <c r="O83"/>
      <c r="P83"/>
      <c r="Q83"/>
    </row>
    <row r="84" spans="9:17" ht="12.75" x14ac:dyDescent="0.2">
      <c r="I84"/>
      <c r="J84"/>
      <c r="K84"/>
      <c r="L84"/>
      <c r="M84"/>
      <c r="N84"/>
      <c r="O84"/>
      <c r="P84"/>
      <c r="Q84"/>
    </row>
    <row r="85" spans="9:17" ht="12.75" x14ac:dyDescent="0.2">
      <c r="I85"/>
      <c r="J85"/>
      <c r="K85"/>
      <c r="L85"/>
      <c r="M85"/>
      <c r="N85"/>
      <c r="O85"/>
      <c r="P85"/>
      <c r="Q85"/>
    </row>
    <row r="86" spans="9:17" ht="12.75" x14ac:dyDescent="0.2">
      <c r="I86"/>
      <c r="J86"/>
      <c r="K86"/>
      <c r="L86"/>
      <c r="M86"/>
      <c r="N86"/>
      <c r="O86"/>
      <c r="P86"/>
      <c r="Q86"/>
    </row>
    <row r="87" spans="9:17" ht="12.75" x14ac:dyDescent="0.2">
      <c r="I87"/>
      <c r="J87"/>
      <c r="K87"/>
      <c r="L87"/>
      <c r="M87"/>
      <c r="N87"/>
      <c r="O87"/>
      <c r="P87"/>
      <c r="Q87"/>
    </row>
    <row r="88" spans="9:17" ht="12.75" x14ac:dyDescent="0.2">
      <c r="I88"/>
      <c r="J88"/>
      <c r="K88"/>
      <c r="L88"/>
      <c r="M88"/>
      <c r="N88"/>
      <c r="O88"/>
      <c r="P88"/>
      <c r="Q88"/>
    </row>
    <row r="89" spans="9:17" ht="12.75" x14ac:dyDescent="0.2">
      <c r="I89"/>
      <c r="J89"/>
      <c r="K89"/>
      <c r="L89"/>
      <c r="M89"/>
      <c r="N89"/>
      <c r="O89"/>
      <c r="P89"/>
      <c r="Q89"/>
    </row>
    <row r="90" spans="9:17" ht="12.75" x14ac:dyDescent="0.2">
      <c r="I90"/>
      <c r="J90"/>
      <c r="K90"/>
      <c r="L90"/>
      <c r="M90"/>
      <c r="N90"/>
      <c r="O90"/>
      <c r="P90"/>
      <c r="Q90"/>
    </row>
    <row r="91" spans="9:17" ht="12.75" x14ac:dyDescent="0.2">
      <c r="I91"/>
      <c r="J91"/>
      <c r="K91"/>
      <c r="L91"/>
      <c r="M91"/>
      <c r="N91"/>
      <c r="O91"/>
      <c r="P91"/>
      <c r="Q91"/>
    </row>
    <row r="92" spans="9:17" ht="12.75" x14ac:dyDescent="0.2">
      <c r="I92"/>
      <c r="J92"/>
      <c r="K92"/>
      <c r="L92"/>
      <c r="M92"/>
      <c r="N92"/>
      <c r="O92"/>
      <c r="P92"/>
      <c r="Q92"/>
    </row>
    <row r="93" spans="9:17" ht="12.75" x14ac:dyDescent="0.2">
      <c r="I93"/>
      <c r="J93"/>
      <c r="K93"/>
      <c r="L93"/>
      <c r="M93"/>
      <c r="N93"/>
      <c r="O93"/>
      <c r="P93"/>
      <c r="Q93"/>
    </row>
    <row r="94" spans="9:17" ht="12.75" x14ac:dyDescent="0.2">
      <c r="I94"/>
      <c r="J94"/>
      <c r="K94"/>
      <c r="L94"/>
      <c r="M94"/>
      <c r="N94"/>
      <c r="O94"/>
      <c r="P94"/>
      <c r="Q94"/>
    </row>
    <row r="95" spans="9:17" ht="12.75" x14ac:dyDescent="0.2">
      <c r="I95"/>
      <c r="J95"/>
      <c r="K95"/>
      <c r="L95"/>
      <c r="M95"/>
      <c r="N95"/>
      <c r="O95"/>
      <c r="P95"/>
      <c r="Q95"/>
    </row>
    <row r="96" spans="9:17" ht="12.75" x14ac:dyDescent="0.2">
      <c r="I96"/>
      <c r="J96"/>
      <c r="K96"/>
      <c r="L96"/>
      <c r="M96"/>
      <c r="N96"/>
      <c r="O96"/>
      <c r="P96"/>
      <c r="Q96"/>
    </row>
    <row r="97" spans="9:17" ht="12.75" x14ac:dyDescent="0.2">
      <c r="I97"/>
      <c r="J97"/>
      <c r="K97"/>
      <c r="L97"/>
      <c r="M97"/>
      <c r="N97"/>
      <c r="O97"/>
      <c r="P97"/>
      <c r="Q97"/>
    </row>
    <row r="98" spans="9:17" ht="12.75" x14ac:dyDescent="0.2">
      <c r="I98"/>
      <c r="J98"/>
      <c r="K98"/>
      <c r="L98"/>
      <c r="M98"/>
      <c r="N98"/>
      <c r="O98"/>
      <c r="P98"/>
      <c r="Q98"/>
    </row>
    <row r="99" spans="9:17" ht="12.75" x14ac:dyDescent="0.2">
      <c r="I99"/>
      <c r="J99"/>
      <c r="K99"/>
      <c r="L99"/>
      <c r="M99"/>
      <c r="N99"/>
      <c r="O99"/>
      <c r="P99"/>
      <c r="Q99"/>
    </row>
    <row r="100" spans="9:17" ht="12.75" x14ac:dyDescent="0.2">
      <c r="I100"/>
      <c r="J100"/>
      <c r="K100"/>
      <c r="L100"/>
      <c r="M100"/>
      <c r="N100"/>
      <c r="O100"/>
      <c r="P100"/>
      <c r="Q100"/>
    </row>
    <row r="101" spans="9:17" ht="12.75" x14ac:dyDescent="0.2">
      <c r="I101"/>
      <c r="J101"/>
      <c r="K101"/>
      <c r="L101"/>
      <c r="M101"/>
      <c r="N101"/>
      <c r="O101"/>
      <c r="P101"/>
      <c r="Q101"/>
    </row>
    <row r="102" spans="9:17" ht="12.75" x14ac:dyDescent="0.2">
      <c r="I102"/>
      <c r="J102"/>
      <c r="K102"/>
      <c r="L102"/>
      <c r="M102"/>
      <c r="N102"/>
      <c r="O102"/>
      <c r="P102"/>
      <c r="Q102"/>
    </row>
    <row r="103" spans="9:17" ht="12.75" x14ac:dyDescent="0.2">
      <c r="I103"/>
      <c r="J103"/>
      <c r="K103"/>
      <c r="L103"/>
      <c r="M103"/>
      <c r="N103"/>
      <c r="O103"/>
      <c r="P103"/>
      <c r="Q103"/>
    </row>
    <row r="104" spans="9:17" ht="12.75" x14ac:dyDescent="0.2">
      <c r="I104"/>
      <c r="J104"/>
      <c r="K104"/>
      <c r="L104"/>
      <c r="M104"/>
      <c r="N104"/>
      <c r="O104"/>
      <c r="P104"/>
      <c r="Q104"/>
    </row>
    <row r="105" spans="9:17" ht="12.75" x14ac:dyDescent="0.2">
      <c r="I105"/>
      <c r="J105"/>
      <c r="K105"/>
      <c r="L105"/>
      <c r="M105"/>
      <c r="N105"/>
      <c r="O105"/>
      <c r="P105"/>
      <c r="Q105"/>
    </row>
    <row r="106" spans="9:17" ht="12.75" x14ac:dyDescent="0.2">
      <c r="I106"/>
      <c r="J106"/>
      <c r="K106"/>
      <c r="L106"/>
      <c r="M106"/>
      <c r="N106"/>
      <c r="O106"/>
      <c r="P106"/>
      <c r="Q106"/>
    </row>
    <row r="107" spans="9:17" ht="12.75" x14ac:dyDescent="0.2">
      <c r="I107"/>
      <c r="J107"/>
      <c r="K107"/>
      <c r="L107"/>
      <c r="M107"/>
      <c r="N107"/>
      <c r="O107"/>
      <c r="P107"/>
      <c r="Q107"/>
    </row>
    <row r="108" spans="9:17" ht="12.75" x14ac:dyDescent="0.2">
      <c r="I108"/>
      <c r="J108"/>
      <c r="K108"/>
      <c r="L108"/>
      <c r="M108"/>
      <c r="N108"/>
      <c r="O108"/>
      <c r="P108"/>
      <c r="Q108"/>
    </row>
    <row r="109" spans="9:17" ht="12.75" x14ac:dyDescent="0.2">
      <c r="I109"/>
      <c r="J109"/>
      <c r="K109"/>
      <c r="L109"/>
      <c r="M109"/>
      <c r="N109"/>
      <c r="O109"/>
      <c r="P109"/>
      <c r="Q109"/>
    </row>
    <row r="110" spans="9:17" ht="12.75" x14ac:dyDescent="0.2">
      <c r="I110"/>
      <c r="J110"/>
      <c r="K110"/>
      <c r="L110"/>
      <c r="M110"/>
      <c r="N110"/>
      <c r="O110"/>
      <c r="P110"/>
      <c r="Q110"/>
    </row>
    <row r="111" spans="9:17" ht="12.75" x14ac:dyDescent="0.2">
      <c r="I111"/>
      <c r="J111"/>
      <c r="K111"/>
      <c r="L111"/>
      <c r="M111"/>
      <c r="N111"/>
      <c r="O111"/>
      <c r="P111"/>
      <c r="Q111"/>
    </row>
    <row r="112" spans="9:17" ht="12.75" x14ac:dyDescent="0.2">
      <c r="I112"/>
      <c r="J112"/>
      <c r="K112"/>
      <c r="L112"/>
      <c r="M112"/>
      <c r="N112"/>
      <c r="O112"/>
      <c r="P112"/>
      <c r="Q112"/>
    </row>
    <row r="113" spans="9:17" ht="12.75" x14ac:dyDescent="0.2">
      <c r="I113"/>
      <c r="J113"/>
      <c r="K113"/>
      <c r="L113"/>
      <c r="M113"/>
      <c r="N113"/>
      <c r="O113"/>
      <c r="P113"/>
      <c r="Q113"/>
    </row>
    <row r="114" spans="9:17" ht="12.75" x14ac:dyDescent="0.2">
      <c r="I114"/>
      <c r="J114"/>
      <c r="K114"/>
      <c r="L114"/>
      <c r="M114"/>
      <c r="N114"/>
      <c r="O114"/>
      <c r="P114"/>
      <c r="Q114"/>
    </row>
    <row r="115" spans="9:17" ht="12.75" x14ac:dyDescent="0.2">
      <c r="I115"/>
      <c r="J115"/>
      <c r="K115"/>
      <c r="L115"/>
      <c r="M115"/>
      <c r="N115"/>
      <c r="O115"/>
      <c r="P115"/>
      <c r="Q115"/>
    </row>
    <row r="116" spans="9:17" ht="12.75" x14ac:dyDescent="0.2">
      <c r="I116"/>
      <c r="J116"/>
      <c r="K116"/>
      <c r="L116"/>
      <c r="M116"/>
      <c r="N116"/>
      <c r="O116"/>
      <c r="P116"/>
      <c r="Q116"/>
    </row>
    <row r="117" spans="9:17" ht="12.75" x14ac:dyDescent="0.2">
      <c r="I117"/>
      <c r="J117"/>
      <c r="K117"/>
      <c r="L117"/>
      <c r="M117"/>
      <c r="N117"/>
      <c r="O117"/>
      <c r="P117"/>
      <c r="Q117"/>
    </row>
    <row r="118" spans="9:17" ht="12.75" x14ac:dyDescent="0.2">
      <c r="I118"/>
      <c r="J118"/>
      <c r="K118"/>
      <c r="L118"/>
      <c r="M118"/>
      <c r="N118"/>
      <c r="O118"/>
      <c r="P118"/>
      <c r="Q118"/>
    </row>
    <row r="119" spans="9:17" ht="12.75" x14ac:dyDescent="0.2">
      <c r="I119"/>
      <c r="J119"/>
      <c r="K119"/>
      <c r="L119"/>
      <c r="M119"/>
      <c r="N119"/>
      <c r="O119"/>
      <c r="P119"/>
      <c r="Q119"/>
    </row>
    <row r="120" spans="9:17" ht="12.75" x14ac:dyDescent="0.2">
      <c r="I120"/>
      <c r="J120"/>
      <c r="K120"/>
      <c r="L120"/>
      <c r="M120"/>
      <c r="N120"/>
      <c r="O120"/>
      <c r="P120"/>
      <c r="Q120"/>
    </row>
    <row r="121" spans="9:17" ht="12.75" x14ac:dyDescent="0.2">
      <c r="I121"/>
      <c r="J121"/>
      <c r="K121"/>
      <c r="L121"/>
      <c r="M121"/>
      <c r="N121"/>
      <c r="O121"/>
      <c r="P121"/>
      <c r="Q121"/>
    </row>
    <row r="122" spans="9:17" ht="12.75" x14ac:dyDescent="0.2">
      <c r="I122"/>
      <c r="J122"/>
      <c r="K122"/>
      <c r="L122"/>
      <c r="M122"/>
      <c r="N122"/>
      <c r="O122"/>
      <c r="P122"/>
      <c r="Q122"/>
    </row>
    <row r="123" spans="9:17" ht="12.75" x14ac:dyDescent="0.2">
      <c r="I123"/>
      <c r="J123"/>
      <c r="K123"/>
      <c r="L123"/>
      <c r="M123"/>
      <c r="N123"/>
      <c r="O123"/>
      <c r="P123"/>
      <c r="Q123"/>
    </row>
    <row r="124" spans="9:17" ht="12.75" x14ac:dyDescent="0.2">
      <c r="I124"/>
      <c r="J124"/>
      <c r="K124"/>
      <c r="L124"/>
      <c r="M124"/>
      <c r="N124"/>
      <c r="O124"/>
      <c r="P124"/>
      <c r="Q124"/>
    </row>
    <row r="125" spans="9:17" ht="12.75" x14ac:dyDescent="0.2">
      <c r="I125"/>
      <c r="J125"/>
      <c r="K125"/>
      <c r="L125"/>
      <c r="M125"/>
      <c r="N125"/>
      <c r="O125"/>
      <c r="P125"/>
      <c r="Q125"/>
    </row>
    <row r="126" spans="9:17" ht="12.75" x14ac:dyDescent="0.2">
      <c r="I126"/>
      <c r="J126"/>
      <c r="K126"/>
      <c r="L126"/>
      <c r="M126"/>
      <c r="N126"/>
      <c r="O126"/>
      <c r="P126"/>
      <c r="Q126"/>
    </row>
    <row r="127" spans="9:17" ht="12.75" x14ac:dyDescent="0.2">
      <c r="I127"/>
      <c r="J127"/>
      <c r="K127"/>
      <c r="L127"/>
      <c r="M127"/>
      <c r="N127"/>
      <c r="O127"/>
      <c r="P127"/>
      <c r="Q127"/>
    </row>
    <row r="128" spans="9:17" ht="12.75" x14ac:dyDescent="0.2">
      <c r="I128"/>
      <c r="J128"/>
      <c r="K128"/>
      <c r="L128"/>
      <c r="M128"/>
      <c r="N128"/>
      <c r="O128"/>
      <c r="P128"/>
      <c r="Q128"/>
    </row>
    <row r="129" spans="9:17" ht="12.75" x14ac:dyDescent="0.2">
      <c r="I129"/>
      <c r="J129"/>
      <c r="K129"/>
      <c r="L129"/>
      <c r="M129"/>
      <c r="N129"/>
      <c r="O129"/>
      <c r="P129"/>
      <c r="Q129"/>
    </row>
    <row r="130" spans="9:17" ht="12.75" x14ac:dyDescent="0.2">
      <c r="I130"/>
      <c r="J130"/>
      <c r="K130"/>
      <c r="L130"/>
      <c r="M130"/>
      <c r="N130"/>
      <c r="O130"/>
      <c r="P130"/>
      <c r="Q130"/>
    </row>
    <row r="131" spans="9:17" ht="12.75" x14ac:dyDescent="0.2">
      <c r="I131"/>
      <c r="J131"/>
      <c r="K131"/>
      <c r="L131"/>
      <c r="M131"/>
      <c r="N131"/>
      <c r="O131"/>
      <c r="P131"/>
      <c r="Q131"/>
    </row>
    <row r="132" spans="9:17" ht="12.75" x14ac:dyDescent="0.2">
      <c r="I132"/>
      <c r="J132"/>
      <c r="K132"/>
      <c r="L132"/>
      <c r="M132"/>
      <c r="N132"/>
      <c r="O132"/>
      <c r="P132"/>
      <c r="Q132"/>
    </row>
    <row r="133" spans="9:17" ht="12.75" x14ac:dyDescent="0.2">
      <c r="I133"/>
      <c r="J133"/>
      <c r="K133"/>
      <c r="L133"/>
      <c r="M133"/>
      <c r="N133"/>
      <c r="O133"/>
      <c r="P133"/>
      <c r="Q133"/>
    </row>
    <row r="134" spans="9:17" ht="12.75" x14ac:dyDescent="0.2">
      <c r="I134"/>
      <c r="J134"/>
      <c r="K134"/>
      <c r="L134"/>
      <c r="M134"/>
      <c r="N134"/>
      <c r="O134"/>
      <c r="P134"/>
      <c r="Q134"/>
    </row>
    <row r="135" spans="9:17" ht="12.75" x14ac:dyDescent="0.2">
      <c r="I135"/>
      <c r="J135"/>
      <c r="K135"/>
      <c r="L135"/>
      <c r="M135"/>
      <c r="N135"/>
      <c r="O135"/>
      <c r="P135"/>
      <c r="Q135"/>
    </row>
    <row r="136" spans="9:17" ht="12.75" x14ac:dyDescent="0.2">
      <c r="I136"/>
      <c r="J136"/>
      <c r="K136"/>
      <c r="L136"/>
      <c r="M136"/>
      <c r="N136"/>
      <c r="O136"/>
      <c r="P136"/>
      <c r="Q136"/>
    </row>
    <row r="137" spans="9:17" ht="12.75" x14ac:dyDescent="0.2">
      <c r="I137"/>
      <c r="J137"/>
      <c r="K137"/>
      <c r="L137"/>
      <c r="M137"/>
      <c r="N137"/>
      <c r="O137"/>
      <c r="P137"/>
      <c r="Q137"/>
    </row>
    <row r="138" spans="9:17" ht="12.75" x14ac:dyDescent="0.2">
      <c r="I138"/>
      <c r="J138"/>
      <c r="K138"/>
      <c r="L138"/>
      <c r="M138"/>
      <c r="N138"/>
      <c r="O138"/>
      <c r="P138"/>
      <c r="Q138"/>
    </row>
    <row r="139" spans="9:17" ht="12.75" x14ac:dyDescent="0.2">
      <c r="I139"/>
      <c r="J139"/>
      <c r="K139"/>
      <c r="L139"/>
      <c r="M139"/>
      <c r="N139"/>
      <c r="O139"/>
      <c r="P139"/>
      <c r="Q139"/>
    </row>
    <row r="140" spans="9:17" ht="12.75" x14ac:dyDescent="0.2">
      <c r="I140"/>
      <c r="J140"/>
      <c r="K140"/>
      <c r="L140"/>
      <c r="M140"/>
      <c r="N140"/>
      <c r="O140"/>
      <c r="P140"/>
      <c r="Q140"/>
    </row>
    <row r="141" spans="9:17" ht="12.75" x14ac:dyDescent="0.2">
      <c r="I141"/>
      <c r="J141"/>
      <c r="K141"/>
      <c r="L141"/>
      <c r="M141"/>
      <c r="N141"/>
      <c r="O141"/>
      <c r="P141"/>
      <c r="Q141"/>
    </row>
    <row r="142" spans="9:17" ht="12.75" x14ac:dyDescent="0.2">
      <c r="I142"/>
      <c r="J142"/>
      <c r="K142"/>
      <c r="L142"/>
      <c r="M142"/>
      <c r="N142"/>
      <c r="O142"/>
      <c r="P142"/>
      <c r="Q142"/>
    </row>
    <row r="143" spans="9:17" ht="12.75" x14ac:dyDescent="0.2">
      <c r="I143"/>
      <c r="J143"/>
      <c r="K143"/>
      <c r="L143"/>
      <c r="M143"/>
      <c r="N143"/>
      <c r="O143"/>
      <c r="P143"/>
      <c r="Q143"/>
    </row>
    <row r="144" spans="9:17" ht="12.75" x14ac:dyDescent="0.2">
      <c r="I144"/>
      <c r="J144"/>
      <c r="K144"/>
      <c r="L144"/>
      <c r="M144"/>
      <c r="N144"/>
      <c r="O144"/>
      <c r="P144"/>
      <c r="Q144"/>
    </row>
    <row r="145" spans="9:17" ht="12.75" x14ac:dyDescent="0.2">
      <c r="I145"/>
      <c r="J145"/>
      <c r="K145"/>
      <c r="L145"/>
      <c r="M145"/>
      <c r="N145"/>
      <c r="O145"/>
      <c r="P145"/>
      <c r="Q145"/>
    </row>
    <row r="146" spans="9:17" ht="12.75" x14ac:dyDescent="0.2">
      <c r="I146"/>
      <c r="J146"/>
      <c r="K146"/>
      <c r="L146"/>
      <c r="M146"/>
      <c r="N146"/>
      <c r="O146"/>
      <c r="P146"/>
      <c r="Q146"/>
    </row>
    <row r="147" spans="9:17" ht="12.75" x14ac:dyDescent="0.2">
      <c r="I147"/>
      <c r="J147"/>
      <c r="K147"/>
      <c r="L147"/>
      <c r="M147"/>
      <c r="N147"/>
      <c r="O147"/>
      <c r="P147"/>
      <c r="Q147"/>
    </row>
    <row r="148" spans="9:17" ht="12.75" x14ac:dyDescent="0.2">
      <c r="I148"/>
      <c r="J148"/>
      <c r="K148"/>
      <c r="L148"/>
      <c r="M148"/>
      <c r="N148"/>
      <c r="O148"/>
      <c r="P148"/>
      <c r="Q148"/>
    </row>
    <row r="149" spans="9:17" ht="12.75" x14ac:dyDescent="0.2">
      <c r="I149"/>
      <c r="J149"/>
      <c r="K149"/>
      <c r="L149"/>
      <c r="M149"/>
      <c r="N149"/>
      <c r="O149"/>
      <c r="P149"/>
      <c r="Q149"/>
    </row>
    <row r="150" spans="9:17" ht="12.75" x14ac:dyDescent="0.2">
      <c r="I150"/>
      <c r="J150"/>
      <c r="K150"/>
      <c r="L150"/>
      <c r="M150"/>
      <c r="N150"/>
      <c r="O150"/>
      <c r="P150"/>
      <c r="Q150"/>
    </row>
    <row r="151" spans="9:17" ht="12.75" x14ac:dyDescent="0.2">
      <c r="I151"/>
      <c r="J151"/>
      <c r="K151"/>
      <c r="L151"/>
      <c r="M151"/>
      <c r="N151"/>
      <c r="O151"/>
      <c r="P151"/>
      <c r="Q151"/>
    </row>
    <row r="152" spans="9:17" ht="12.75" x14ac:dyDescent="0.2">
      <c r="I152"/>
      <c r="J152"/>
      <c r="K152"/>
      <c r="L152"/>
      <c r="M152"/>
      <c r="N152"/>
      <c r="O152"/>
      <c r="P152"/>
      <c r="Q152"/>
    </row>
    <row r="153" spans="9:17" ht="12.75" x14ac:dyDescent="0.2">
      <c r="I153"/>
      <c r="J153"/>
      <c r="K153"/>
      <c r="L153"/>
      <c r="M153"/>
      <c r="N153"/>
      <c r="O153"/>
      <c r="P153"/>
      <c r="Q153"/>
    </row>
    <row r="154" spans="9:17" ht="12.75" x14ac:dyDescent="0.2">
      <c r="I154"/>
      <c r="J154"/>
      <c r="K154"/>
      <c r="L154"/>
      <c r="M154"/>
      <c r="N154"/>
      <c r="O154"/>
      <c r="P154"/>
      <c r="Q154"/>
    </row>
    <row r="155" spans="9:17" ht="12.75" x14ac:dyDescent="0.2">
      <c r="I155"/>
      <c r="J155"/>
      <c r="K155"/>
      <c r="L155"/>
      <c r="M155"/>
      <c r="N155"/>
      <c r="O155"/>
      <c r="P155"/>
      <c r="Q155"/>
    </row>
    <row r="156" spans="9:17" ht="12.75" x14ac:dyDescent="0.2">
      <c r="I156"/>
      <c r="J156"/>
      <c r="K156"/>
      <c r="L156"/>
      <c r="M156"/>
      <c r="N156"/>
      <c r="O156"/>
      <c r="P156"/>
      <c r="Q156"/>
    </row>
    <row r="157" spans="9:17" ht="12.75" x14ac:dyDescent="0.2">
      <c r="I157"/>
      <c r="J157"/>
      <c r="K157"/>
      <c r="L157"/>
      <c r="M157"/>
      <c r="N157"/>
      <c r="O157"/>
      <c r="P157"/>
      <c r="Q157"/>
    </row>
    <row r="158" spans="9:17" ht="12.75" x14ac:dyDescent="0.2">
      <c r="I158"/>
      <c r="J158"/>
      <c r="K158"/>
      <c r="L158"/>
      <c r="M158"/>
      <c r="N158"/>
      <c r="O158"/>
      <c r="P158"/>
      <c r="Q158"/>
    </row>
    <row r="159" spans="9:17" ht="12.75" x14ac:dyDescent="0.2">
      <c r="I159"/>
      <c r="J159"/>
      <c r="K159"/>
      <c r="L159"/>
      <c r="M159"/>
      <c r="N159"/>
      <c r="O159"/>
      <c r="P159"/>
      <c r="Q159"/>
    </row>
    <row r="160" spans="9:17" ht="12.75" x14ac:dyDescent="0.2">
      <c r="I160"/>
      <c r="J160"/>
      <c r="K160"/>
      <c r="L160"/>
      <c r="M160"/>
      <c r="N160"/>
      <c r="O160"/>
      <c r="P160"/>
      <c r="Q160"/>
    </row>
    <row r="161" spans="9:17" ht="12.75" x14ac:dyDescent="0.2">
      <c r="I161"/>
      <c r="J161"/>
      <c r="K161"/>
      <c r="L161"/>
      <c r="M161"/>
      <c r="N161"/>
      <c r="O161"/>
      <c r="P161"/>
      <c r="Q161"/>
    </row>
    <row r="162" spans="9:17" ht="12.75" x14ac:dyDescent="0.2">
      <c r="I162"/>
      <c r="J162"/>
      <c r="K162"/>
      <c r="L162"/>
      <c r="M162"/>
      <c r="N162"/>
      <c r="O162"/>
      <c r="P162"/>
      <c r="Q162"/>
    </row>
    <row r="163" spans="9:17" ht="12.75" x14ac:dyDescent="0.2">
      <c r="I163"/>
      <c r="J163"/>
      <c r="K163"/>
      <c r="L163"/>
      <c r="M163"/>
      <c r="N163"/>
      <c r="O163"/>
      <c r="P163"/>
      <c r="Q163"/>
    </row>
    <row r="164" spans="9:17" ht="12.75" x14ac:dyDescent="0.2">
      <c r="I164"/>
      <c r="J164"/>
      <c r="K164"/>
      <c r="L164"/>
      <c r="M164"/>
      <c r="N164"/>
      <c r="O164"/>
      <c r="P164"/>
      <c r="Q164"/>
    </row>
    <row r="165" spans="9:17" ht="12.75" x14ac:dyDescent="0.2">
      <c r="I165"/>
      <c r="J165"/>
      <c r="K165"/>
      <c r="L165"/>
      <c r="M165"/>
      <c r="N165"/>
      <c r="O165"/>
      <c r="P165"/>
      <c r="Q165"/>
    </row>
    <row r="166" spans="9:17" ht="12.75" x14ac:dyDescent="0.2">
      <c r="I166"/>
      <c r="J166"/>
      <c r="K166"/>
      <c r="L166"/>
      <c r="M166"/>
      <c r="N166"/>
      <c r="O166"/>
      <c r="P166"/>
      <c r="Q166"/>
    </row>
    <row r="167" spans="9:17" ht="12.75" x14ac:dyDescent="0.2">
      <c r="I167"/>
      <c r="J167"/>
      <c r="K167"/>
      <c r="L167"/>
      <c r="M167"/>
      <c r="N167"/>
      <c r="O167"/>
      <c r="P167"/>
      <c r="Q167"/>
    </row>
    <row r="168" spans="9:17" ht="12.75" x14ac:dyDescent="0.2">
      <c r="I168"/>
      <c r="J168"/>
      <c r="K168"/>
      <c r="L168"/>
      <c r="M168"/>
      <c r="N168"/>
      <c r="O168"/>
      <c r="P168"/>
      <c r="Q168"/>
    </row>
    <row r="169" spans="9:17" ht="12.75" x14ac:dyDescent="0.2">
      <c r="I169"/>
      <c r="J169"/>
      <c r="K169"/>
      <c r="L169"/>
      <c r="M169"/>
      <c r="N169"/>
      <c r="O169"/>
      <c r="P169"/>
      <c r="Q169"/>
    </row>
    <row r="170" spans="9:17" ht="12.75" x14ac:dyDescent="0.2">
      <c r="I170"/>
      <c r="J170"/>
      <c r="K170"/>
      <c r="L170"/>
      <c r="M170"/>
      <c r="N170"/>
      <c r="O170"/>
      <c r="P170"/>
      <c r="Q170"/>
    </row>
    <row r="171" spans="9:17" ht="12.75" x14ac:dyDescent="0.2">
      <c r="I171"/>
      <c r="J171"/>
      <c r="K171"/>
      <c r="L171"/>
      <c r="M171"/>
      <c r="N171"/>
      <c r="O171"/>
      <c r="P171"/>
      <c r="Q171"/>
    </row>
    <row r="172" spans="9:17" ht="12.75" x14ac:dyDescent="0.2">
      <c r="I172"/>
      <c r="J172"/>
      <c r="K172"/>
      <c r="L172"/>
      <c r="M172"/>
      <c r="N172"/>
      <c r="O172"/>
      <c r="P172"/>
      <c r="Q172"/>
    </row>
    <row r="173" spans="9:17" ht="12.75" x14ac:dyDescent="0.2">
      <c r="I173"/>
      <c r="J173"/>
      <c r="K173"/>
      <c r="L173"/>
      <c r="M173"/>
      <c r="N173"/>
      <c r="O173"/>
      <c r="P173"/>
      <c r="Q173"/>
    </row>
    <row r="174" spans="9:17" ht="12.75" x14ac:dyDescent="0.2">
      <c r="I174"/>
      <c r="J174"/>
      <c r="K174"/>
      <c r="L174"/>
      <c r="M174"/>
      <c r="N174"/>
      <c r="O174"/>
      <c r="P174"/>
      <c r="Q174"/>
    </row>
    <row r="175" spans="9:17" ht="12.75" x14ac:dyDescent="0.2">
      <c r="I175"/>
      <c r="J175"/>
      <c r="K175"/>
      <c r="L175"/>
      <c r="M175"/>
      <c r="N175"/>
      <c r="O175"/>
      <c r="P175"/>
      <c r="Q175"/>
    </row>
    <row r="176" spans="9:17" ht="12.75" x14ac:dyDescent="0.2">
      <c r="I176"/>
      <c r="J176"/>
      <c r="K176"/>
      <c r="L176"/>
      <c r="M176"/>
      <c r="N176"/>
      <c r="O176"/>
      <c r="P176"/>
      <c r="Q176"/>
    </row>
    <row r="177" spans="9:17" ht="12.75" x14ac:dyDescent="0.2">
      <c r="I177"/>
      <c r="J177"/>
      <c r="K177"/>
      <c r="L177"/>
      <c r="M177"/>
      <c r="N177"/>
      <c r="O177"/>
      <c r="P177"/>
      <c r="Q177"/>
    </row>
    <row r="178" spans="9:17" ht="12.75" x14ac:dyDescent="0.2">
      <c r="I178"/>
      <c r="J178"/>
      <c r="K178"/>
      <c r="L178"/>
      <c r="M178"/>
      <c r="N178"/>
      <c r="O178"/>
      <c r="P178"/>
      <c r="Q178"/>
    </row>
    <row r="179" spans="9:17" ht="12.75" x14ac:dyDescent="0.2">
      <c r="I179"/>
      <c r="J179"/>
      <c r="K179"/>
      <c r="L179"/>
      <c r="M179"/>
      <c r="N179"/>
      <c r="O179"/>
      <c r="P179"/>
      <c r="Q179"/>
    </row>
    <row r="180" spans="9:17" ht="12.75" x14ac:dyDescent="0.2">
      <c r="I180"/>
      <c r="J180"/>
      <c r="K180"/>
      <c r="L180"/>
      <c r="M180"/>
      <c r="N180"/>
      <c r="O180"/>
      <c r="P180"/>
      <c r="Q180"/>
    </row>
    <row r="181" spans="9:17" ht="12.75" x14ac:dyDescent="0.2">
      <c r="I181"/>
      <c r="J181"/>
      <c r="K181"/>
      <c r="L181"/>
      <c r="M181"/>
      <c r="N181"/>
      <c r="O181"/>
      <c r="P181"/>
      <c r="Q181"/>
    </row>
    <row r="182" spans="9:17" ht="12.75" x14ac:dyDescent="0.2">
      <c r="I182"/>
      <c r="J182"/>
      <c r="K182"/>
      <c r="L182"/>
      <c r="M182"/>
      <c r="N182"/>
      <c r="O182"/>
      <c r="P182"/>
      <c r="Q182"/>
    </row>
    <row r="183" spans="9:17" ht="12.75" x14ac:dyDescent="0.2">
      <c r="I183"/>
      <c r="J183"/>
      <c r="K183"/>
      <c r="L183"/>
      <c r="M183"/>
      <c r="N183"/>
      <c r="O183"/>
      <c r="P183"/>
      <c r="Q183"/>
    </row>
    <row r="184" spans="9:17" ht="12.75" x14ac:dyDescent="0.2">
      <c r="I184"/>
      <c r="J184"/>
      <c r="K184"/>
      <c r="L184"/>
      <c r="M184"/>
      <c r="N184"/>
      <c r="O184"/>
      <c r="P184"/>
      <c r="Q184"/>
    </row>
    <row r="185" spans="9:17" ht="12.75" x14ac:dyDescent="0.2">
      <c r="I185"/>
      <c r="J185"/>
      <c r="K185"/>
      <c r="L185"/>
      <c r="M185"/>
      <c r="N185"/>
      <c r="O185"/>
      <c r="P185"/>
      <c r="Q185"/>
    </row>
    <row r="186" spans="9:17" ht="12.75" x14ac:dyDescent="0.2">
      <c r="I186"/>
      <c r="J186"/>
      <c r="K186"/>
      <c r="L186"/>
      <c r="M186"/>
      <c r="N186"/>
      <c r="O186"/>
      <c r="P186"/>
      <c r="Q186"/>
    </row>
    <row r="187" spans="9:17" ht="12.75" x14ac:dyDescent="0.2">
      <c r="I187"/>
      <c r="J187"/>
      <c r="K187"/>
      <c r="L187"/>
      <c r="M187"/>
      <c r="N187"/>
      <c r="O187"/>
      <c r="P187"/>
      <c r="Q187"/>
    </row>
    <row r="188" spans="9:17" ht="12.75" x14ac:dyDescent="0.2">
      <c r="I188"/>
      <c r="J188"/>
      <c r="K188"/>
      <c r="L188"/>
      <c r="M188"/>
      <c r="N188"/>
      <c r="O188"/>
      <c r="P188"/>
      <c r="Q188"/>
    </row>
    <row r="189" spans="9:17" ht="12.75" x14ac:dyDescent="0.2">
      <c r="I189"/>
      <c r="J189"/>
      <c r="K189"/>
      <c r="L189"/>
      <c r="M189"/>
      <c r="N189"/>
      <c r="O189"/>
      <c r="P189"/>
      <c r="Q189"/>
    </row>
    <row r="190" spans="9:17" ht="12.75" x14ac:dyDescent="0.2">
      <c r="I190"/>
      <c r="J190"/>
      <c r="K190"/>
      <c r="L190"/>
      <c r="M190"/>
      <c r="N190"/>
      <c r="O190"/>
      <c r="P190"/>
      <c r="Q190"/>
    </row>
    <row r="191" spans="9:17" ht="12.75" x14ac:dyDescent="0.2">
      <c r="I191"/>
      <c r="J191"/>
      <c r="K191"/>
      <c r="L191"/>
      <c r="M191"/>
      <c r="N191"/>
      <c r="O191"/>
      <c r="P191"/>
      <c r="Q191"/>
    </row>
    <row r="192" spans="9:17" ht="12.75" x14ac:dyDescent="0.2">
      <c r="I192"/>
      <c r="J192"/>
      <c r="K192"/>
      <c r="L192"/>
      <c r="M192"/>
      <c r="N192"/>
      <c r="O192"/>
      <c r="P192"/>
      <c r="Q192"/>
    </row>
    <row r="193" spans="9:17" ht="12.75" x14ac:dyDescent="0.2">
      <c r="I193"/>
      <c r="J193"/>
      <c r="K193"/>
      <c r="L193"/>
      <c r="M193"/>
      <c r="N193"/>
      <c r="O193"/>
      <c r="P193"/>
      <c r="Q193"/>
    </row>
    <row r="194" spans="9:17" ht="12.75" x14ac:dyDescent="0.2">
      <c r="I194"/>
      <c r="J194"/>
      <c r="K194"/>
      <c r="L194"/>
      <c r="M194"/>
      <c r="N194"/>
      <c r="O194"/>
      <c r="P194"/>
      <c r="Q194"/>
    </row>
    <row r="195" spans="9:17" ht="12.75" x14ac:dyDescent="0.2">
      <c r="I195"/>
      <c r="J195"/>
      <c r="K195"/>
      <c r="L195"/>
      <c r="M195"/>
      <c r="N195"/>
      <c r="O195"/>
      <c r="P195"/>
      <c r="Q195"/>
    </row>
    <row r="196" spans="9:17" ht="12.75" x14ac:dyDescent="0.2">
      <c r="I196"/>
      <c r="J196"/>
      <c r="K196"/>
      <c r="L196"/>
      <c r="M196"/>
      <c r="N196"/>
      <c r="O196"/>
      <c r="P196"/>
      <c r="Q196"/>
    </row>
    <row r="197" spans="9:17" ht="12.75" x14ac:dyDescent="0.2">
      <c r="I197"/>
      <c r="J197"/>
      <c r="K197"/>
      <c r="L197"/>
      <c r="M197"/>
      <c r="N197"/>
      <c r="O197"/>
      <c r="P197"/>
      <c r="Q197"/>
    </row>
    <row r="198" spans="9:17" ht="12.75" x14ac:dyDescent="0.2">
      <c r="I198"/>
      <c r="J198"/>
      <c r="K198"/>
      <c r="L198"/>
      <c r="M198"/>
      <c r="N198"/>
      <c r="O198"/>
      <c r="P198"/>
      <c r="Q198"/>
    </row>
    <row r="199" spans="9:17" ht="12.75" x14ac:dyDescent="0.2">
      <c r="I199"/>
      <c r="J199"/>
      <c r="K199"/>
      <c r="L199"/>
      <c r="M199"/>
      <c r="N199"/>
      <c r="O199"/>
      <c r="P199"/>
      <c r="Q199"/>
    </row>
    <row r="200" spans="9:17" ht="12.75" x14ac:dyDescent="0.2">
      <c r="I200"/>
      <c r="J200"/>
      <c r="K200"/>
      <c r="L200"/>
      <c r="M200"/>
      <c r="N200"/>
      <c r="O200"/>
      <c r="P200"/>
      <c r="Q200"/>
    </row>
    <row r="201" spans="9:17" ht="12.75" x14ac:dyDescent="0.2">
      <c r="I201"/>
      <c r="J201"/>
      <c r="K201"/>
      <c r="L201"/>
      <c r="M201"/>
      <c r="N201"/>
      <c r="O201"/>
      <c r="P201"/>
      <c r="Q201"/>
    </row>
    <row r="202" spans="9:17" ht="12.75" x14ac:dyDescent="0.2">
      <c r="I202"/>
      <c r="J202"/>
      <c r="K202"/>
      <c r="L202"/>
      <c r="M202"/>
      <c r="N202"/>
      <c r="O202"/>
      <c r="P202"/>
      <c r="Q202"/>
    </row>
    <row r="203" spans="9:17" ht="12.75" x14ac:dyDescent="0.2">
      <c r="I203"/>
      <c r="J203"/>
      <c r="K203"/>
      <c r="L203"/>
      <c r="M203"/>
      <c r="N203"/>
      <c r="O203"/>
      <c r="P203"/>
      <c r="Q203"/>
    </row>
    <row r="204" spans="9:17" ht="12.75" x14ac:dyDescent="0.2">
      <c r="I204"/>
      <c r="J204"/>
      <c r="K204"/>
      <c r="L204"/>
      <c r="M204"/>
      <c r="N204"/>
      <c r="O204"/>
      <c r="P204"/>
      <c r="Q204"/>
    </row>
    <row r="205" spans="9:17" ht="12.75" x14ac:dyDescent="0.2">
      <c r="I205"/>
      <c r="J205"/>
      <c r="K205"/>
      <c r="L205"/>
      <c r="M205"/>
      <c r="N205"/>
      <c r="O205"/>
      <c r="P205"/>
      <c r="Q205"/>
    </row>
    <row r="206" spans="9:17" ht="12.75" x14ac:dyDescent="0.2">
      <c r="I206"/>
      <c r="J206"/>
      <c r="K206"/>
      <c r="L206"/>
      <c r="M206"/>
      <c r="N206"/>
      <c r="O206"/>
      <c r="P206"/>
      <c r="Q206"/>
    </row>
    <row r="207" spans="9:17" ht="12.75" x14ac:dyDescent="0.2">
      <c r="I207"/>
      <c r="J207"/>
      <c r="K207"/>
      <c r="L207"/>
      <c r="M207"/>
      <c r="N207"/>
      <c r="O207"/>
      <c r="P207"/>
      <c r="Q207"/>
    </row>
    <row r="208" spans="9:17" ht="12.75" x14ac:dyDescent="0.2">
      <c r="I208"/>
      <c r="J208"/>
      <c r="K208"/>
      <c r="L208"/>
      <c r="M208"/>
      <c r="N208"/>
      <c r="O208"/>
      <c r="P208"/>
      <c r="Q208"/>
    </row>
    <row r="209" spans="9:17" ht="12.75" x14ac:dyDescent="0.2">
      <c r="I209"/>
      <c r="J209"/>
      <c r="K209"/>
      <c r="L209"/>
      <c r="M209"/>
      <c r="N209"/>
      <c r="O209"/>
      <c r="P209"/>
      <c r="Q209"/>
    </row>
    <row r="210" spans="9:17" ht="12.75" x14ac:dyDescent="0.2">
      <c r="I210"/>
      <c r="J210"/>
      <c r="K210"/>
      <c r="L210"/>
      <c r="M210"/>
      <c r="N210"/>
      <c r="O210"/>
      <c r="P210"/>
      <c r="Q210"/>
    </row>
    <row r="211" spans="9:17" ht="12.75" x14ac:dyDescent="0.2">
      <c r="I211"/>
      <c r="J211"/>
      <c r="K211"/>
      <c r="L211"/>
      <c r="M211"/>
      <c r="N211"/>
      <c r="O211"/>
      <c r="P211"/>
      <c r="Q211"/>
    </row>
    <row r="212" spans="9:17" ht="12.75" x14ac:dyDescent="0.2">
      <c r="I212"/>
      <c r="J212"/>
      <c r="K212"/>
      <c r="L212"/>
      <c r="M212"/>
      <c r="N212"/>
      <c r="O212"/>
      <c r="P212"/>
      <c r="Q212"/>
    </row>
    <row r="213" spans="9:17" ht="12.75" x14ac:dyDescent="0.2">
      <c r="I213"/>
      <c r="J213"/>
      <c r="K213"/>
      <c r="L213"/>
      <c r="M213"/>
      <c r="N213"/>
      <c r="O213"/>
      <c r="P213"/>
      <c r="Q213"/>
    </row>
    <row r="214" spans="9:17" ht="12.75" x14ac:dyDescent="0.2">
      <c r="I214"/>
      <c r="J214"/>
      <c r="K214"/>
      <c r="L214"/>
      <c r="M214"/>
      <c r="N214"/>
      <c r="O214"/>
      <c r="P214"/>
      <c r="Q214"/>
    </row>
    <row r="215" spans="9:17" ht="12.75" x14ac:dyDescent="0.2">
      <c r="I215"/>
      <c r="J215"/>
      <c r="K215"/>
      <c r="L215"/>
      <c r="M215"/>
      <c r="N215"/>
      <c r="O215"/>
      <c r="P215"/>
      <c r="Q215"/>
    </row>
    <row r="216" spans="9:17" ht="12.75" x14ac:dyDescent="0.2">
      <c r="I216"/>
      <c r="J216"/>
      <c r="K216"/>
      <c r="L216"/>
      <c r="M216"/>
      <c r="N216"/>
      <c r="O216"/>
      <c r="P216"/>
      <c r="Q216"/>
    </row>
    <row r="217" spans="9:17" ht="12.75" x14ac:dyDescent="0.2">
      <c r="I217"/>
      <c r="J217"/>
      <c r="K217"/>
      <c r="L217"/>
      <c r="M217"/>
      <c r="N217"/>
      <c r="O217"/>
      <c r="P217"/>
      <c r="Q217"/>
    </row>
    <row r="218" spans="9:17" ht="12.75" x14ac:dyDescent="0.2">
      <c r="I218"/>
      <c r="J218"/>
      <c r="K218"/>
      <c r="L218"/>
      <c r="M218"/>
      <c r="N218"/>
      <c r="O218"/>
      <c r="P218"/>
      <c r="Q218"/>
    </row>
    <row r="219" spans="9:17" ht="12.75" x14ac:dyDescent="0.2">
      <c r="I219"/>
      <c r="J219"/>
      <c r="K219"/>
      <c r="L219"/>
      <c r="M219"/>
      <c r="N219"/>
      <c r="O219"/>
      <c r="P219"/>
      <c r="Q219"/>
    </row>
    <row r="220" spans="9:17" ht="12.75" x14ac:dyDescent="0.2">
      <c r="I220"/>
      <c r="J220"/>
      <c r="K220"/>
      <c r="L220"/>
      <c r="M220"/>
      <c r="N220"/>
      <c r="O220"/>
      <c r="P220"/>
      <c r="Q220"/>
    </row>
    <row r="221" spans="9:17" ht="12.75" x14ac:dyDescent="0.2">
      <c r="I221"/>
      <c r="J221"/>
      <c r="K221"/>
      <c r="L221"/>
      <c r="M221"/>
      <c r="N221"/>
      <c r="O221"/>
      <c r="P221"/>
      <c r="Q221"/>
    </row>
    <row r="222" spans="9:17" ht="12.75" x14ac:dyDescent="0.2">
      <c r="I222"/>
      <c r="J222"/>
      <c r="K222"/>
      <c r="L222"/>
      <c r="M222"/>
      <c r="N222"/>
      <c r="O222"/>
      <c r="P222"/>
      <c r="Q222"/>
    </row>
    <row r="223" spans="9:17" ht="12.75" x14ac:dyDescent="0.2">
      <c r="I223"/>
      <c r="J223"/>
      <c r="K223"/>
      <c r="L223"/>
      <c r="M223"/>
      <c r="N223"/>
      <c r="O223"/>
      <c r="P223"/>
      <c r="Q223"/>
    </row>
    <row r="224" spans="9:17" ht="12.75" x14ac:dyDescent="0.2">
      <c r="I224"/>
      <c r="J224"/>
      <c r="K224"/>
      <c r="L224"/>
      <c r="M224"/>
      <c r="N224"/>
      <c r="O224"/>
      <c r="P224"/>
      <c r="Q224"/>
    </row>
    <row r="225" spans="9:17" ht="12.75" x14ac:dyDescent="0.2">
      <c r="I225"/>
      <c r="J225"/>
      <c r="K225"/>
      <c r="L225"/>
      <c r="M225"/>
      <c r="N225"/>
      <c r="O225"/>
      <c r="P225"/>
      <c r="Q225"/>
    </row>
    <row r="226" spans="9:17" ht="12.75" x14ac:dyDescent="0.2">
      <c r="I226"/>
      <c r="J226"/>
      <c r="K226"/>
      <c r="L226"/>
      <c r="M226"/>
      <c r="N226"/>
      <c r="O226"/>
      <c r="P226"/>
      <c r="Q226"/>
    </row>
    <row r="227" spans="9:17" ht="12.75" x14ac:dyDescent="0.2">
      <c r="I227"/>
      <c r="J227"/>
      <c r="K227"/>
      <c r="L227"/>
      <c r="M227"/>
      <c r="N227"/>
      <c r="O227"/>
      <c r="P227"/>
      <c r="Q227"/>
    </row>
    <row r="228" spans="9:17" ht="12.75" x14ac:dyDescent="0.2">
      <c r="I228"/>
      <c r="J228"/>
      <c r="K228"/>
      <c r="L228"/>
      <c r="M228"/>
      <c r="N228"/>
      <c r="O228"/>
      <c r="P228"/>
      <c r="Q228"/>
    </row>
    <row r="229" spans="9:17" ht="12.75" x14ac:dyDescent="0.2">
      <c r="I229"/>
      <c r="J229"/>
      <c r="K229"/>
      <c r="L229"/>
      <c r="M229"/>
      <c r="N229"/>
      <c r="O229"/>
      <c r="P229"/>
      <c r="Q229"/>
    </row>
    <row r="230" spans="9:17" ht="12.75" x14ac:dyDescent="0.2">
      <c r="I230"/>
      <c r="J230"/>
      <c r="K230"/>
      <c r="L230"/>
      <c r="M230"/>
      <c r="N230"/>
      <c r="O230"/>
      <c r="P230"/>
      <c r="Q230"/>
    </row>
    <row r="231" spans="9:17" ht="12.75" x14ac:dyDescent="0.2">
      <c r="I231"/>
      <c r="J231"/>
      <c r="K231"/>
      <c r="L231"/>
      <c r="M231"/>
      <c r="N231"/>
      <c r="O231"/>
      <c r="P231"/>
      <c r="Q231"/>
    </row>
    <row r="232" spans="9:17" ht="12.75" x14ac:dyDescent="0.2">
      <c r="I232"/>
      <c r="J232"/>
      <c r="K232"/>
      <c r="L232"/>
      <c r="M232"/>
      <c r="N232"/>
      <c r="O232"/>
      <c r="P232"/>
      <c r="Q232"/>
    </row>
    <row r="233" spans="9:17" ht="12.75" x14ac:dyDescent="0.2">
      <c r="I233"/>
      <c r="J233"/>
      <c r="K233"/>
      <c r="L233"/>
      <c r="M233"/>
      <c r="N233"/>
      <c r="O233"/>
      <c r="P233"/>
      <c r="Q233"/>
    </row>
    <row r="234" spans="9:17" ht="12.75" x14ac:dyDescent="0.2">
      <c r="I234"/>
      <c r="J234"/>
      <c r="K234"/>
      <c r="L234"/>
      <c r="M234"/>
      <c r="N234"/>
      <c r="O234"/>
      <c r="P234"/>
      <c r="Q234"/>
    </row>
    <row r="235" spans="9:17" ht="12.75" x14ac:dyDescent="0.2">
      <c r="I235"/>
      <c r="J235"/>
      <c r="K235"/>
      <c r="L235"/>
      <c r="M235"/>
      <c r="N235"/>
      <c r="O235"/>
      <c r="P235"/>
      <c r="Q235"/>
    </row>
    <row r="236" spans="9:17" ht="12.75" x14ac:dyDescent="0.2">
      <c r="I236"/>
      <c r="J236"/>
      <c r="K236"/>
      <c r="L236"/>
      <c r="M236"/>
      <c r="N236"/>
      <c r="O236"/>
      <c r="P236"/>
      <c r="Q236"/>
    </row>
    <row r="237" spans="9:17" ht="12.75" x14ac:dyDescent="0.2">
      <c r="I237"/>
      <c r="J237"/>
      <c r="K237"/>
      <c r="L237"/>
      <c r="M237"/>
      <c r="N237"/>
      <c r="O237"/>
      <c r="P237"/>
      <c r="Q237"/>
    </row>
    <row r="238" spans="9:17" ht="12.75" x14ac:dyDescent="0.2">
      <c r="I238"/>
      <c r="J238"/>
      <c r="K238"/>
      <c r="L238"/>
      <c r="M238"/>
      <c r="N238"/>
      <c r="O238"/>
      <c r="P238"/>
      <c r="Q238"/>
    </row>
    <row r="239" spans="9:17" ht="12.75" x14ac:dyDescent="0.2">
      <c r="I239"/>
      <c r="J239"/>
      <c r="K239"/>
      <c r="L239"/>
      <c r="M239"/>
      <c r="N239"/>
      <c r="O239"/>
      <c r="P239"/>
      <c r="Q239"/>
    </row>
    <row r="240" spans="9:17" ht="12.75" x14ac:dyDescent="0.2">
      <c r="I240"/>
      <c r="J240"/>
      <c r="K240"/>
      <c r="L240"/>
      <c r="M240"/>
      <c r="N240"/>
      <c r="O240"/>
      <c r="P240"/>
      <c r="Q240"/>
    </row>
    <row r="241" spans="9:17" ht="12.75" x14ac:dyDescent="0.2">
      <c r="I241"/>
      <c r="J241"/>
      <c r="K241"/>
      <c r="L241"/>
      <c r="M241"/>
      <c r="N241"/>
      <c r="O241"/>
      <c r="P241"/>
      <c r="Q241"/>
    </row>
    <row r="242" spans="9:17" ht="12.75" x14ac:dyDescent="0.2">
      <c r="I242"/>
      <c r="J242"/>
      <c r="K242"/>
      <c r="L242"/>
      <c r="M242"/>
      <c r="N242"/>
      <c r="O242"/>
      <c r="P242"/>
      <c r="Q242"/>
    </row>
    <row r="243" spans="9:17" ht="12.75" x14ac:dyDescent="0.2">
      <c r="I243"/>
      <c r="J243"/>
      <c r="K243"/>
      <c r="L243"/>
      <c r="M243"/>
      <c r="N243"/>
      <c r="O243"/>
      <c r="P243"/>
      <c r="Q243"/>
    </row>
    <row r="244" spans="9:17" ht="12.75" x14ac:dyDescent="0.2">
      <c r="I244"/>
      <c r="J244"/>
      <c r="K244"/>
      <c r="L244"/>
      <c r="M244"/>
      <c r="N244"/>
      <c r="O244"/>
      <c r="P244"/>
      <c r="Q244"/>
    </row>
    <row r="245" spans="9:17" ht="12.75" x14ac:dyDescent="0.2">
      <c r="I245"/>
      <c r="J245"/>
      <c r="K245"/>
      <c r="L245"/>
      <c r="M245"/>
      <c r="N245"/>
      <c r="O245"/>
      <c r="P245"/>
      <c r="Q245"/>
    </row>
    <row r="246" spans="9:17" ht="12.75" x14ac:dyDescent="0.2">
      <c r="I246"/>
      <c r="J246"/>
      <c r="K246"/>
      <c r="L246"/>
      <c r="M246"/>
      <c r="N246"/>
      <c r="O246"/>
      <c r="P246"/>
      <c r="Q246"/>
    </row>
    <row r="247" spans="9:17" ht="12.75" x14ac:dyDescent="0.2">
      <c r="I247"/>
      <c r="J247"/>
      <c r="K247"/>
      <c r="L247"/>
      <c r="M247"/>
      <c r="N247"/>
      <c r="O247"/>
      <c r="P247"/>
      <c r="Q247"/>
    </row>
    <row r="248" spans="9:17" ht="12.75" x14ac:dyDescent="0.2">
      <c r="I248"/>
      <c r="J248"/>
      <c r="K248"/>
      <c r="L248"/>
      <c r="M248"/>
      <c r="N248"/>
      <c r="O248"/>
      <c r="P248"/>
      <c r="Q248"/>
    </row>
    <row r="249" spans="9:17" ht="12.75" x14ac:dyDescent="0.2">
      <c r="I249"/>
      <c r="J249"/>
      <c r="K249"/>
      <c r="L249"/>
      <c r="M249"/>
      <c r="N249"/>
      <c r="O249"/>
      <c r="P249"/>
      <c r="Q249"/>
    </row>
    <row r="250" spans="9:17" ht="12.75" x14ac:dyDescent="0.2">
      <c r="I250"/>
      <c r="J250"/>
      <c r="K250"/>
      <c r="L250"/>
      <c r="M250"/>
      <c r="N250"/>
      <c r="O250"/>
      <c r="P250"/>
      <c r="Q250"/>
    </row>
    <row r="251" spans="9:17" ht="12.75" x14ac:dyDescent="0.2">
      <c r="I251"/>
      <c r="J251"/>
      <c r="K251"/>
      <c r="L251"/>
      <c r="M251"/>
      <c r="N251"/>
      <c r="O251"/>
      <c r="P251"/>
      <c r="Q251"/>
    </row>
    <row r="252" spans="9:17" ht="12.75" x14ac:dyDescent="0.2">
      <c r="I252"/>
      <c r="J252"/>
      <c r="K252"/>
      <c r="L252"/>
      <c r="M252"/>
      <c r="N252"/>
      <c r="O252"/>
      <c r="P252"/>
      <c r="Q252"/>
    </row>
    <row r="253" spans="9:17" ht="12.75" x14ac:dyDescent="0.2">
      <c r="I253"/>
      <c r="J253"/>
      <c r="K253"/>
      <c r="L253"/>
      <c r="M253"/>
      <c r="N253"/>
      <c r="O253"/>
      <c r="P253"/>
      <c r="Q253"/>
    </row>
    <row r="254" spans="9:17" ht="12.75" x14ac:dyDescent="0.2">
      <c r="I254"/>
      <c r="J254"/>
      <c r="K254"/>
      <c r="L254"/>
      <c r="M254"/>
      <c r="N254"/>
      <c r="O254"/>
      <c r="P254"/>
      <c r="Q254"/>
    </row>
    <row r="255" spans="9:17" ht="12.75" x14ac:dyDescent="0.2">
      <c r="I255"/>
      <c r="J255"/>
      <c r="K255"/>
      <c r="L255"/>
      <c r="M255"/>
      <c r="N255"/>
      <c r="O255"/>
      <c r="P255"/>
      <c r="Q255"/>
    </row>
    <row r="256" spans="9:17" ht="12.75" x14ac:dyDescent="0.2">
      <c r="I256"/>
      <c r="J256"/>
      <c r="K256"/>
      <c r="L256"/>
      <c r="M256"/>
      <c r="N256"/>
      <c r="O256"/>
      <c r="P256"/>
      <c r="Q256"/>
    </row>
    <row r="257" spans="9:17" ht="12.75" x14ac:dyDescent="0.2">
      <c r="I257"/>
      <c r="J257"/>
      <c r="K257"/>
      <c r="L257"/>
      <c r="M257"/>
      <c r="N257"/>
      <c r="O257"/>
      <c r="P257"/>
      <c r="Q257"/>
    </row>
    <row r="258" spans="9:17" ht="12.75" x14ac:dyDescent="0.2">
      <c r="I258"/>
      <c r="J258"/>
      <c r="K258"/>
      <c r="L258"/>
      <c r="M258"/>
      <c r="N258"/>
      <c r="O258"/>
      <c r="P258"/>
      <c r="Q258"/>
    </row>
    <row r="259" spans="9:17" ht="12.75" x14ac:dyDescent="0.2">
      <c r="I259"/>
      <c r="J259"/>
      <c r="K259"/>
      <c r="L259"/>
      <c r="M259"/>
      <c r="N259"/>
      <c r="O259"/>
      <c r="P259"/>
      <c r="Q259"/>
    </row>
    <row r="260" spans="9:17" ht="12.75" x14ac:dyDescent="0.2">
      <c r="I260"/>
      <c r="J260"/>
      <c r="K260"/>
      <c r="L260"/>
      <c r="M260"/>
      <c r="N260"/>
      <c r="O260"/>
      <c r="P260"/>
      <c r="Q260"/>
    </row>
    <row r="261" spans="9:17" ht="12.75" x14ac:dyDescent="0.2">
      <c r="I261"/>
      <c r="J261"/>
      <c r="K261"/>
      <c r="L261"/>
      <c r="M261"/>
      <c r="N261"/>
      <c r="O261"/>
      <c r="P261"/>
      <c r="Q261"/>
    </row>
    <row r="262" spans="9:17" ht="12.75" x14ac:dyDescent="0.2">
      <c r="I262"/>
      <c r="J262"/>
      <c r="K262"/>
      <c r="L262"/>
      <c r="M262"/>
      <c r="N262"/>
      <c r="O262"/>
      <c r="P262"/>
      <c r="Q262"/>
    </row>
    <row r="263" spans="9:17" ht="12.75" x14ac:dyDescent="0.2">
      <c r="I263"/>
      <c r="J263"/>
      <c r="K263"/>
      <c r="L263"/>
      <c r="M263"/>
      <c r="N263"/>
      <c r="O263"/>
      <c r="P263"/>
      <c r="Q263"/>
    </row>
    <row r="264" spans="9:17" ht="12.75" x14ac:dyDescent="0.2">
      <c r="I264"/>
      <c r="J264"/>
      <c r="K264"/>
      <c r="L264"/>
      <c r="M264"/>
      <c r="N264"/>
      <c r="O264"/>
      <c r="P264"/>
      <c r="Q264"/>
    </row>
    <row r="265" spans="9:17" ht="12.75" x14ac:dyDescent="0.2">
      <c r="I265"/>
      <c r="J265"/>
      <c r="K265"/>
      <c r="L265"/>
      <c r="M265"/>
      <c r="N265"/>
      <c r="O265"/>
      <c r="P265"/>
      <c r="Q265"/>
    </row>
    <row r="266" spans="9:17" ht="12.75" x14ac:dyDescent="0.2">
      <c r="I266"/>
      <c r="J266"/>
      <c r="K266"/>
      <c r="L266"/>
      <c r="M266"/>
      <c r="N266"/>
      <c r="O266"/>
      <c r="P266"/>
      <c r="Q266"/>
    </row>
    <row r="267" spans="9:17" ht="12.75" x14ac:dyDescent="0.2">
      <c r="I267"/>
      <c r="J267"/>
      <c r="K267"/>
      <c r="L267"/>
      <c r="M267"/>
      <c r="N267"/>
      <c r="O267"/>
      <c r="P267"/>
      <c r="Q267"/>
    </row>
    <row r="268" spans="9:17" ht="12.75" x14ac:dyDescent="0.2">
      <c r="I268"/>
      <c r="J268"/>
      <c r="K268"/>
      <c r="L268"/>
      <c r="M268"/>
      <c r="N268"/>
      <c r="O268"/>
      <c r="P268"/>
      <c r="Q268"/>
    </row>
    <row r="269" spans="9:17" ht="12.75" x14ac:dyDescent="0.2">
      <c r="I269"/>
      <c r="J269"/>
      <c r="K269"/>
      <c r="L269"/>
      <c r="M269"/>
      <c r="N269"/>
      <c r="O269"/>
      <c r="P269"/>
      <c r="Q269"/>
    </row>
    <row r="270" spans="9:17" ht="12.75" x14ac:dyDescent="0.2">
      <c r="I270"/>
      <c r="J270"/>
      <c r="K270"/>
      <c r="L270"/>
      <c r="M270"/>
      <c r="N270"/>
      <c r="O270"/>
      <c r="P270"/>
      <c r="Q270"/>
    </row>
    <row r="271" spans="9:17" ht="12.75" x14ac:dyDescent="0.2">
      <c r="I271"/>
      <c r="J271"/>
      <c r="K271"/>
      <c r="L271"/>
      <c r="M271"/>
      <c r="N271"/>
      <c r="O271"/>
      <c r="P271"/>
      <c r="Q271"/>
    </row>
    <row r="272" spans="9:17" ht="12.75" x14ac:dyDescent="0.2">
      <c r="I272"/>
      <c r="J272"/>
      <c r="K272"/>
      <c r="L272"/>
      <c r="M272"/>
      <c r="N272"/>
      <c r="O272"/>
      <c r="P272"/>
      <c r="Q272"/>
    </row>
    <row r="273" spans="9:17" ht="12.75" x14ac:dyDescent="0.2">
      <c r="I273"/>
      <c r="J273"/>
      <c r="K273"/>
      <c r="L273"/>
      <c r="M273"/>
      <c r="N273"/>
      <c r="O273"/>
      <c r="P273"/>
      <c r="Q273"/>
    </row>
    <row r="274" spans="9:17" ht="12.75" x14ac:dyDescent="0.2">
      <c r="I274"/>
      <c r="J274"/>
      <c r="K274"/>
      <c r="L274"/>
      <c r="M274"/>
      <c r="N274"/>
      <c r="O274"/>
      <c r="P274"/>
      <c r="Q274"/>
    </row>
    <row r="275" spans="9:17" ht="12.75" x14ac:dyDescent="0.2">
      <c r="I275"/>
      <c r="J275"/>
      <c r="K275"/>
      <c r="L275"/>
      <c r="M275"/>
      <c r="N275"/>
      <c r="O275"/>
      <c r="P275"/>
      <c r="Q275"/>
    </row>
    <row r="276" spans="9:17" ht="12.75" x14ac:dyDescent="0.2">
      <c r="I276"/>
      <c r="J276"/>
      <c r="K276"/>
      <c r="L276"/>
      <c r="M276"/>
      <c r="N276"/>
      <c r="O276"/>
      <c r="P276"/>
      <c r="Q276"/>
    </row>
    <row r="277" spans="9:17" ht="12.75" x14ac:dyDescent="0.2">
      <c r="I277"/>
      <c r="J277"/>
      <c r="K277"/>
      <c r="L277"/>
      <c r="M277"/>
      <c r="N277"/>
      <c r="O277"/>
      <c r="P277"/>
      <c r="Q277"/>
    </row>
    <row r="278" spans="9:17" ht="12.75" x14ac:dyDescent="0.2">
      <c r="I278"/>
      <c r="J278"/>
      <c r="K278"/>
      <c r="L278"/>
      <c r="M278"/>
      <c r="N278"/>
      <c r="O278"/>
      <c r="P278"/>
      <c r="Q278"/>
    </row>
    <row r="279" spans="9:17" ht="12.75" x14ac:dyDescent="0.2">
      <c r="I279"/>
      <c r="J279"/>
      <c r="K279"/>
      <c r="L279"/>
      <c r="M279"/>
      <c r="N279"/>
      <c r="O279"/>
      <c r="P279"/>
      <c r="Q279"/>
    </row>
    <row r="280" spans="9:17" ht="12.75" x14ac:dyDescent="0.2">
      <c r="I280"/>
      <c r="J280"/>
      <c r="K280"/>
      <c r="L280"/>
      <c r="M280"/>
      <c r="N280"/>
      <c r="O280"/>
      <c r="P280"/>
      <c r="Q280"/>
    </row>
    <row r="281" spans="9:17" ht="12.75" x14ac:dyDescent="0.2">
      <c r="I281"/>
      <c r="J281"/>
      <c r="K281"/>
      <c r="L281"/>
      <c r="M281"/>
      <c r="N281"/>
      <c r="O281"/>
      <c r="P281"/>
      <c r="Q281"/>
    </row>
    <row r="282" spans="9:17" ht="12.75" x14ac:dyDescent="0.2">
      <c r="I282"/>
      <c r="J282"/>
      <c r="K282"/>
      <c r="L282"/>
      <c r="M282"/>
      <c r="N282"/>
      <c r="O282"/>
      <c r="P282"/>
      <c r="Q282"/>
    </row>
    <row r="283" spans="9:17" ht="12.75" x14ac:dyDescent="0.2">
      <c r="I283"/>
      <c r="J283"/>
      <c r="K283"/>
      <c r="L283"/>
      <c r="M283"/>
      <c r="N283"/>
      <c r="O283"/>
      <c r="P283"/>
      <c r="Q283"/>
    </row>
    <row r="284" spans="9:17" ht="12.75" x14ac:dyDescent="0.2">
      <c r="I284"/>
      <c r="J284"/>
      <c r="K284"/>
      <c r="L284"/>
      <c r="M284"/>
      <c r="N284"/>
      <c r="O284"/>
      <c r="P284"/>
      <c r="Q284"/>
    </row>
    <row r="285" spans="9:17" ht="12.75" x14ac:dyDescent="0.2">
      <c r="I285"/>
      <c r="J285"/>
      <c r="K285"/>
      <c r="L285"/>
      <c r="M285"/>
      <c r="N285"/>
      <c r="O285"/>
      <c r="P285"/>
      <c r="Q285"/>
    </row>
    <row r="286" spans="9:17" ht="12.75" x14ac:dyDescent="0.2">
      <c r="I286"/>
      <c r="J286"/>
      <c r="K286"/>
      <c r="L286"/>
      <c r="M286"/>
      <c r="N286"/>
      <c r="O286"/>
      <c r="P286"/>
      <c r="Q286"/>
    </row>
    <row r="287" spans="9:17" ht="12.75" x14ac:dyDescent="0.2">
      <c r="I287"/>
      <c r="J287"/>
      <c r="K287"/>
      <c r="L287"/>
      <c r="M287"/>
      <c r="N287"/>
      <c r="O287"/>
      <c r="P287"/>
      <c r="Q287"/>
    </row>
    <row r="288" spans="9:17" ht="12.75" x14ac:dyDescent="0.2">
      <c r="I288"/>
      <c r="J288"/>
      <c r="K288"/>
      <c r="L288"/>
      <c r="M288"/>
      <c r="N288"/>
      <c r="O288"/>
      <c r="P288"/>
      <c r="Q288"/>
    </row>
    <row r="289" spans="9:17" ht="12.75" x14ac:dyDescent="0.2">
      <c r="I289"/>
      <c r="J289"/>
      <c r="K289"/>
      <c r="L289"/>
      <c r="M289"/>
      <c r="N289"/>
      <c r="O289"/>
      <c r="P289"/>
      <c r="Q289"/>
    </row>
    <row r="290" spans="9:17" ht="12.75" x14ac:dyDescent="0.2">
      <c r="I290"/>
      <c r="J290"/>
      <c r="K290"/>
      <c r="L290"/>
      <c r="M290"/>
      <c r="N290"/>
      <c r="O290"/>
      <c r="P290"/>
      <c r="Q290"/>
    </row>
    <row r="291" spans="9:17" ht="12.75" x14ac:dyDescent="0.2">
      <c r="I291"/>
      <c r="J291"/>
      <c r="K291"/>
      <c r="L291"/>
      <c r="M291"/>
      <c r="N291"/>
      <c r="O291"/>
      <c r="P291"/>
      <c r="Q291"/>
    </row>
    <row r="292" spans="9:17" ht="12.75" x14ac:dyDescent="0.2">
      <c r="I292"/>
      <c r="J292"/>
      <c r="K292"/>
      <c r="L292"/>
      <c r="M292"/>
      <c r="N292"/>
      <c r="O292"/>
      <c r="P292"/>
      <c r="Q292"/>
    </row>
    <row r="293" spans="9:17" ht="12.75" x14ac:dyDescent="0.2">
      <c r="I293"/>
      <c r="J293"/>
      <c r="K293"/>
      <c r="L293"/>
      <c r="M293"/>
      <c r="N293"/>
      <c r="O293"/>
      <c r="P293"/>
      <c r="Q293"/>
    </row>
    <row r="294" spans="9:17" ht="12.75" x14ac:dyDescent="0.2">
      <c r="I294"/>
      <c r="J294"/>
      <c r="K294"/>
      <c r="L294"/>
      <c r="M294"/>
      <c r="N294"/>
      <c r="O294"/>
      <c r="P294"/>
      <c r="Q294"/>
    </row>
    <row r="295" spans="9:17" ht="12.75" x14ac:dyDescent="0.2">
      <c r="I295"/>
      <c r="J295"/>
      <c r="K295"/>
      <c r="L295"/>
      <c r="M295"/>
      <c r="N295"/>
      <c r="O295"/>
      <c r="P295"/>
      <c r="Q295"/>
    </row>
    <row r="296" spans="9:17" ht="12.75" x14ac:dyDescent="0.2">
      <c r="I296"/>
      <c r="J296"/>
      <c r="K296"/>
      <c r="L296"/>
      <c r="M296"/>
      <c r="N296"/>
      <c r="O296"/>
      <c r="P296"/>
      <c r="Q296"/>
    </row>
    <row r="297" spans="9:17" ht="12.75" x14ac:dyDescent="0.2">
      <c r="I297"/>
      <c r="J297"/>
      <c r="K297"/>
      <c r="L297"/>
      <c r="M297"/>
      <c r="N297"/>
      <c r="O297"/>
      <c r="P297"/>
      <c r="Q297"/>
    </row>
    <row r="298" spans="9:17" ht="12.75" x14ac:dyDescent="0.2">
      <c r="I298"/>
      <c r="J298"/>
      <c r="K298"/>
      <c r="L298"/>
      <c r="M298"/>
      <c r="N298"/>
      <c r="O298"/>
      <c r="P298"/>
      <c r="Q298"/>
    </row>
    <row r="299" spans="9:17" ht="12.75" x14ac:dyDescent="0.2">
      <c r="I299"/>
      <c r="J299"/>
      <c r="K299"/>
      <c r="L299"/>
      <c r="M299"/>
      <c r="N299"/>
      <c r="O299"/>
      <c r="P299"/>
      <c r="Q299"/>
    </row>
    <row r="300" spans="9:17" ht="12.75" x14ac:dyDescent="0.2">
      <c r="I300"/>
      <c r="J300"/>
      <c r="K300"/>
      <c r="L300"/>
      <c r="M300"/>
      <c r="N300"/>
      <c r="O300"/>
      <c r="P300"/>
      <c r="Q300"/>
    </row>
    <row r="301" spans="9:17" ht="12.75" x14ac:dyDescent="0.2">
      <c r="I301"/>
      <c r="J301"/>
      <c r="K301"/>
      <c r="L301"/>
      <c r="M301"/>
      <c r="N301"/>
      <c r="O301"/>
      <c r="P301"/>
      <c r="Q301"/>
    </row>
    <row r="302" spans="9:17" ht="12.75" x14ac:dyDescent="0.2">
      <c r="I302"/>
      <c r="J302"/>
      <c r="K302"/>
      <c r="L302"/>
      <c r="M302"/>
      <c r="N302"/>
      <c r="O302"/>
      <c r="P302"/>
      <c r="Q302"/>
    </row>
    <row r="303" spans="9:17" ht="12.75" x14ac:dyDescent="0.2">
      <c r="I303"/>
      <c r="J303"/>
      <c r="K303"/>
      <c r="L303"/>
      <c r="M303"/>
      <c r="N303"/>
      <c r="O303"/>
      <c r="P303"/>
      <c r="Q303"/>
    </row>
    <row r="304" spans="9:17" ht="12.75" x14ac:dyDescent="0.2">
      <c r="I304"/>
      <c r="J304"/>
      <c r="K304"/>
      <c r="L304"/>
      <c r="M304"/>
      <c r="N304"/>
      <c r="O304"/>
      <c r="P304"/>
      <c r="Q304"/>
    </row>
    <row r="305" spans="9:17" ht="12.75" x14ac:dyDescent="0.2">
      <c r="I305"/>
      <c r="J305"/>
      <c r="K305"/>
      <c r="L305"/>
      <c r="M305"/>
      <c r="N305"/>
      <c r="O305"/>
      <c r="P305"/>
      <c r="Q305"/>
    </row>
    <row r="306" spans="9:17" ht="12.75" x14ac:dyDescent="0.2">
      <c r="I306"/>
      <c r="J306"/>
      <c r="K306"/>
      <c r="L306"/>
      <c r="M306"/>
      <c r="N306"/>
      <c r="O306"/>
      <c r="P306"/>
      <c r="Q306"/>
    </row>
    <row r="307" spans="9:17" ht="12.75" x14ac:dyDescent="0.2">
      <c r="I307"/>
      <c r="J307"/>
      <c r="K307"/>
      <c r="L307"/>
      <c r="M307"/>
      <c r="N307"/>
      <c r="O307"/>
      <c r="P307"/>
      <c r="Q307"/>
    </row>
    <row r="308" spans="9:17" ht="12.75" x14ac:dyDescent="0.2">
      <c r="I308"/>
      <c r="J308"/>
      <c r="K308"/>
      <c r="L308"/>
      <c r="M308"/>
      <c r="N308"/>
      <c r="O308"/>
      <c r="P308"/>
      <c r="Q308"/>
    </row>
    <row r="309" spans="9:17" ht="12.75" x14ac:dyDescent="0.2">
      <c r="I309"/>
      <c r="J309"/>
      <c r="K309"/>
      <c r="L309"/>
      <c r="M309"/>
      <c r="N309"/>
      <c r="O309"/>
      <c r="P309"/>
      <c r="Q309"/>
    </row>
    <row r="310" spans="9:17" ht="12.75" x14ac:dyDescent="0.2">
      <c r="I310"/>
      <c r="J310"/>
      <c r="K310"/>
      <c r="L310"/>
      <c r="M310"/>
      <c r="N310"/>
      <c r="O310"/>
      <c r="P310"/>
      <c r="Q310"/>
    </row>
    <row r="311" spans="9:17" ht="12.75" x14ac:dyDescent="0.2">
      <c r="I311"/>
      <c r="J311"/>
      <c r="K311"/>
      <c r="L311"/>
      <c r="M311"/>
      <c r="N311"/>
      <c r="O311"/>
      <c r="P311"/>
      <c r="Q311"/>
    </row>
    <row r="312" spans="9:17" ht="12.75" x14ac:dyDescent="0.2">
      <c r="I312"/>
      <c r="J312"/>
      <c r="K312"/>
      <c r="L312"/>
      <c r="M312"/>
      <c r="N312"/>
      <c r="O312"/>
      <c r="P312"/>
      <c r="Q312"/>
    </row>
    <row r="313" spans="9:17" ht="12.75" x14ac:dyDescent="0.2">
      <c r="I313"/>
      <c r="J313"/>
      <c r="K313"/>
      <c r="L313"/>
      <c r="M313"/>
      <c r="N313"/>
      <c r="O313"/>
      <c r="P313"/>
      <c r="Q313"/>
    </row>
    <row r="314" spans="9:17" ht="12.75" x14ac:dyDescent="0.2">
      <c r="I314"/>
      <c r="J314"/>
      <c r="K314"/>
      <c r="L314"/>
      <c r="M314"/>
      <c r="N314"/>
      <c r="O314"/>
      <c r="P314"/>
      <c r="Q314"/>
    </row>
    <row r="315" spans="9:17" ht="12.75" x14ac:dyDescent="0.2">
      <c r="I315"/>
      <c r="J315"/>
      <c r="K315"/>
      <c r="L315"/>
      <c r="M315"/>
      <c r="N315"/>
      <c r="O315"/>
      <c r="P315"/>
      <c r="Q315"/>
    </row>
    <row r="316" spans="9:17" ht="12.75" x14ac:dyDescent="0.2">
      <c r="I316"/>
      <c r="J316"/>
      <c r="K316"/>
      <c r="L316"/>
      <c r="M316"/>
      <c r="N316"/>
      <c r="O316"/>
      <c r="P316"/>
      <c r="Q316"/>
    </row>
    <row r="317" spans="9:17" ht="12.75" x14ac:dyDescent="0.2">
      <c r="I317"/>
      <c r="J317"/>
      <c r="K317"/>
      <c r="L317"/>
      <c r="M317"/>
      <c r="N317"/>
      <c r="O317"/>
      <c r="P317"/>
      <c r="Q317"/>
    </row>
    <row r="318" spans="9:17" ht="12.75" x14ac:dyDescent="0.2">
      <c r="I318"/>
      <c r="J318"/>
      <c r="K318"/>
      <c r="L318"/>
      <c r="M318"/>
      <c r="N318"/>
      <c r="O318"/>
      <c r="P318"/>
      <c r="Q318"/>
    </row>
    <row r="319" spans="9:17" ht="12.75" x14ac:dyDescent="0.2">
      <c r="I319"/>
      <c r="J319"/>
      <c r="K319"/>
      <c r="L319"/>
      <c r="M319"/>
      <c r="N319"/>
      <c r="O319"/>
      <c r="P319"/>
      <c r="Q319"/>
    </row>
    <row r="320" spans="9:17" ht="12.75" x14ac:dyDescent="0.2">
      <c r="I320"/>
      <c r="J320"/>
      <c r="K320"/>
      <c r="L320"/>
      <c r="M320"/>
      <c r="N320"/>
      <c r="O320"/>
      <c r="P320"/>
      <c r="Q320"/>
    </row>
    <row r="321" spans="9:17" ht="12.75" x14ac:dyDescent="0.2">
      <c r="I321"/>
      <c r="J321"/>
      <c r="K321"/>
      <c r="L321"/>
      <c r="M321"/>
      <c r="N321"/>
      <c r="O321"/>
      <c r="P321"/>
      <c r="Q321"/>
    </row>
    <row r="322" spans="9:17" ht="12.75" x14ac:dyDescent="0.2">
      <c r="I322"/>
      <c r="J322"/>
      <c r="K322"/>
      <c r="L322"/>
      <c r="M322"/>
      <c r="N322"/>
      <c r="O322"/>
      <c r="P322"/>
      <c r="Q322"/>
    </row>
    <row r="323" spans="9:17" ht="12.75" x14ac:dyDescent="0.2">
      <c r="I323"/>
      <c r="J323"/>
      <c r="K323"/>
      <c r="L323"/>
      <c r="M323"/>
      <c r="N323"/>
      <c r="O323"/>
      <c r="P323"/>
      <c r="Q323"/>
    </row>
    <row r="324" spans="9:17" ht="12.75" x14ac:dyDescent="0.2">
      <c r="I324"/>
      <c r="J324"/>
      <c r="K324"/>
      <c r="L324"/>
      <c r="M324"/>
      <c r="N324"/>
      <c r="O324"/>
      <c r="P324"/>
      <c r="Q324"/>
    </row>
    <row r="325" spans="9:17" ht="12.75" x14ac:dyDescent="0.2">
      <c r="I325"/>
      <c r="J325"/>
      <c r="K325"/>
      <c r="L325"/>
      <c r="M325"/>
      <c r="N325"/>
      <c r="O325"/>
      <c r="P325"/>
      <c r="Q325"/>
    </row>
    <row r="326" spans="9:17" ht="12.75" x14ac:dyDescent="0.2">
      <c r="I326"/>
      <c r="J326"/>
      <c r="K326"/>
      <c r="L326"/>
      <c r="M326"/>
      <c r="N326"/>
      <c r="O326"/>
      <c r="P326"/>
      <c r="Q326"/>
    </row>
    <row r="327" spans="9:17" ht="12.75" x14ac:dyDescent="0.2">
      <c r="I327"/>
      <c r="J327"/>
      <c r="K327"/>
      <c r="L327"/>
      <c r="M327"/>
      <c r="N327"/>
      <c r="O327"/>
      <c r="P327"/>
      <c r="Q327"/>
    </row>
    <row r="328" spans="9:17" ht="12.75" x14ac:dyDescent="0.2">
      <c r="I328"/>
      <c r="J328"/>
      <c r="K328"/>
      <c r="L328"/>
      <c r="M328"/>
      <c r="N328"/>
      <c r="O328"/>
      <c r="P328"/>
      <c r="Q328"/>
    </row>
    <row r="329" spans="9:17" ht="12.75" x14ac:dyDescent="0.2">
      <c r="I329"/>
      <c r="J329"/>
      <c r="K329"/>
      <c r="L329"/>
      <c r="M329"/>
      <c r="N329"/>
      <c r="O329"/>
      <c r="P329"/>
      <c r="Q329"/>
    </row>
    <row r="330" spans="9:17" ht="12.75" x14ac:dyDescent="0.2">
      <c r="I330"/>
      <c r="J330"/>
      <c r="K330"/>
      <c r="L330"/>
      <c r="M330"/>
      <c r="N330"/>
      <c r="O330"/>
      <c r="P330"/>
      <c r="Q330"/>
    </row>
    <row r="331" spans="9:17" ht="12.75" x14ac:dyDescent="0.2">
      <c r="I331"/>
      <c r="J331"/>
      <c r="K331"/>
      <c r="L331"/>
      <c r="M331"/>
      <c r="N331"/>
      <c r="O331"/>
      <c r="P331"/>
      <c r="Q331"/>
    </row>
    <row r="332" spans="9:17" ht="12.75" x14ac:dyDescent="0.2">
      <c r="I332"/>
      <c r="J332"/>
      <c r="K332"/>
      <c r="L332"/>
      <c r="M332"/>
      <c r="N332"/>
      <c r="O332"/>
      <c r="P332"/>
      <c r="Q332"/>
    </row>
    <row r="333" spans="9:17" ht="12.75" x14ac:dyDescent="0.2">
      <c r="I333"/>
      <c r="J333"/>
      <c r="K333"/>
      <c r="L333"/>
      <c r="M333"/>
      <c r="N333"/>
      <c r="O333"/>
      <c r="P333"/>
      <c r="Q333"/>
    </row>
    <row r="334" spans="9:17" ht="12.75" x14ac:dyDescent="0.2">
      <c r="I334"/>
      <c r="J334"/>
      <c r="K334"/>
      <c r="L334"/>
      <c r="M334"/>
      <c r="N334"/>
      <c r="O334"/>
      <c r="P334"/>
      <c r="Q334"/>
    </row>
    <row r="335" spans="9:17" ht="12.75" x14ac:dyDescent="0.2">
      <c r="I335"/>
      <c r="J335"/>
      <c r="K335"/>
      <c r="L335"/>
      <c r="M335"/>
      <c r="N335"/>
      <c r="O335"/>
      <c r="P335"/>
      <c r="Q335"/>
    </row>
    <row r="336" spans="9:17" ht="12.75" x14ac:dyDescent="0.2">
      <c r="I336"/>
      <c r="J336"/>
      <c r="K336"/>
      <c r="L336"/>
      <c r="M336"/>
      <c r="N336"/>
      <c r="O336"/>
      <c r="P336"/>
      <c r="Q336"/>
    </row>
    <row r="337" spans="9:17" ht="12.75" x14ac:dyDescent="0.2">
      <c r="I337"/>
      <c r="J337"/>
      <c r="K337"/>
      <c r="L337"/>
      <c r="M337"/>
      <c r="N337"/>
      <c r="O337"/>
      <c r="P337"/>
      <c r="Q337"/>
    </row>
    <row r="338" spans="9:17" ht="12.75" x14ac:dyDescent="0.2">
      <c r="I338"/>
      <c r="J338"/>
      <c r="K338"/>
      <c r="L338"/>
      <c r="M338"/>
      <c r="N338"/>
      <c r="O338"/>
      <c r="P338"/>
      <c r="Q338"/>
    </row>
    <row r="339" spans="9:17" ht="12.75" x14ac:dyDescent="0.2">
      <c r="I339"/>
      <c r="J339"/>
      <c r="K339"/>
      <c r="L339"/>
      <c r="M339"/>
      <c r="N339"/>
      <c r="O339"/>
      <c r="P339"/>
      <c r="Q339"/>
    </row>
    <row r="340" spans="9:17" ht="12.75" x14ac:dyDescent="0.2">
      <c r="I340"/>
      <c r="J340"/>
      <c r="K340"/>
      <c r="L340"/>
      <c r="M340"/>
      <c r="N340"/>
      <c r="O340"/>
      <c r="P340"/>
      <c r="Q340"/>
    </row>
    <row r="341" spans="9:17" ht="12.75" x14ac:dyDescent="0.2">
      <c r="I341"/>
      <c r="J341"/>
      <c r="K341"/>
      <c r="L341"/>
      <c r="M341"/>
      <c r="N341"/>
      <c r="O341"/>
      <c r="P341"/>
      <c r="Q341"/>
    </row>
    <row r="342" spans="9:17" ht="12.75" x14ac:dyDescent="0.2">
      <c r="I342"/>
      <c r="J342"/>
      <c r="K342"/>
      <c r="L342"/>
      <c r="M342"/>
      <c r="N342"/>
      <c r="O342"/>
      <c r="P342"/>
      <c r="Q342"/>
    </row>
    <row r="343" spans="9:17" ht="12.75" x14ac:dyDescent="0.2">
      <c r="I343"/>
      <c r="J343"/>
      <c r="K343"/>
      <c r="L343"/>
      <c r="M343"/>
      <c r="N343"/>
      <c r="O343"/>
      <c r="P343"/>
      <c r="Q343"/>
    </row>
    <row r="344" spans="9:17" ht="12.75" x14ac:dyDescent="0.2">
      <c r="I344"/>
      <c r="J344"/>
      <c r="K344"/>
      <c r="L344"/>
      <c r="M344"/>
      <c r="N344"/>
      <c r="O344"/>
      <c r="P344"/>
      <c r="Q344"/>
    </row>
    <row r="345" spans="9:17" ht="12.75" x14ac:dyDescent="0.2">
      <c r="I345"/>
      <c r="J345"/>
      <c r="K345"/>
      <c r="L345"/>
      <c r="M345"/>
      <c r="N345"/>
      <c r="O345"/>
      <c r="P345"/>
      <c r="Q345"/>
    </row>
    <row r="346" spans="9:17" ht="12.75" x14ac:dyDescent="0.2">
      <c r="I346"/>
      <c r="J346"/>
      <c r="K346"/>
      <c r="L346"/>
      <c r="M346"/>
      <c r="N346"/>
      <c r="O346"/>
      <c r="P346"/>
      <c r="Q346"/>
    </row>
    <row r="347" spans="9:17" ht="12.75" x14ac:dyDescent="0.2">
      <c r="I347"/>
      <c r="J347"/>
      <c r="K347"/>
      <c r="L347"/>
      <c r="M347"/>
      <c r="N347"/>
      <c r="O347"/>
      <c r="P347"/>
      <c r="Q347"/>
    </row>
  </sheetData>
  <sheetProtection formatCells="0" formatColumns="0" formatRows="0" insertColumns="0" insertRows="0" insertHyperlinks="0" deleteColumns="0" deleteRows="0" sort="0" autoFilter="0" pivotTables="0"/>
  <mergeCells count="77">
    <mergeCell ref="H46:I46"/>
    <mergeCell ref="C56:I56"/>
    <mergeCell ref="H45:I45"/>
    <mergeCell ref="A58:C58"/>
    <mergeCell ref="A60:C60"/>
    <mergeCell ref="A59:C59"/>
    <mergeCell ref="A56:B56"/>
    <mergeCell ref="A48:B48"/>
    <mergeCell ref="H51:I51"/>
    <mergeCell ref="H52:I52"/>
    <mergeCell ref="H53:I53"/>
    <mergeCell ref="H54:I54"/>
    <mergeCell ref="H48:I48"/>
    <mergeCell ref="H49:I49"/>
    <mergeCell ref="A51:B51"/>
    <mergeCell ref="A52:B52"/>
    <mergeCell ref="A46:B46"/>
    <mergeCell ref="A35:B35"/>
    <mergeCell ref="A36:B36"/>
    <mergeCell ref="A37:B37"/>
    <mergeCell ref="A29:B29"/>
    <mergeCell ref="A30:B30"/>
    <mergeCell ref="A31:B31"/>
    <mergeCell ref="A32:B32"/>
    <mergeCell ref="A42:B42"/>
    <mergeCell ref="A43:B43"/>
    <mergeCell ref="A38:B38"/>
    <mergeCell ref="H8:I8"/>
    <mergeCell ref="H6:I6"/>
    <mergeCell ref="H3:H4"/>
    <mergeCell ref="I3:I4"/>
    <mergeCell ref="H7:I7"/>
    <mergeCell ref="A1:B1"/>
    <mergeCell ref="A6:B6"/>
    <mergeCell ref="A4:B4"/>
    <mergeCell ref="A15:B15"/>
    <mergeCell ref="A9:B9"/>
    <mergeCell ref="A10:B10"/>
    <mergeCell ref="A11:B11"/>
    <mergeCell ref="A12:B12"/>
    <mergeCell ref="A2:B2"/>
    <mergeCell ref="A13:B13"/>
    <mergeCell ref="A14:B14"/>
    <mergeCell ref="A33:B33"/>
    <mergeCell ref="A39:B39"/>
    <mergeCell ref="A41:B41"/>
    <mergeCell ref="A25:B25"/>
    <mergeCell ref="H15:I15"/>
    <mergeCell ref="A21:B21"/>
    <mergeCell ref="A20:B20"/>
    <mergeCell ref="A17:B17"/>
    <mergeCell ref="A18:B18"/>
    <mergeCell ref="I16:I23"/>
    <mergeCell ref="A22:B22"/>
    <mergeCell ref="H16:H23"/>
    <mergeCell ref="A23:B23"/>
    <mergeCell ref="H33:I33"/>
    <mergeCell ref="H34:I34"/>
    <mergeCell ref="H38:I38"/>
    <mergeCell ref="H35:H37"/>
    <mergeCell ref="I35:I37"/>
    <mergeCell ref="A26:B26"/>
    <mergeCell ref="A44:B44"/>
    <mergeCell ref="A61:C61"/>
    <mergeCell ref="A47:I47"/>
    <mergeCell ref="A50:I50"/>
    <mergeCell ref="A55:I55"/>
    <mergeCell ref="A57:I57"/>
    <mergeCell ref="A53:B53"/>
    <mergeCell ref="A54:B54"/>
    <mergeCell ref="H44:I44"/>
    <mergeCell ref="H41:I41"/>
    <mergeCell ref="A27:B27"/>
    <mergeCell ref="A28:B28"/>
    <mergeCell ref="C41:C44"/>
    <mergeCell ref="H24:H31"/>
    <mergeCell ref="I24:I31"/>
  </mergeCells>
  <phoneticPr fontId="6" type="noConversion"/>
  <conditionalFormatting sqref="C49:G49">
    <cfRule type="cellIs" dxfId="0" priority="1" operator="notEqual">
      <formula>0</formula>
    </cfRule>
  </conditionalFormatting>
  <dataValidations disablePrompts="1" count="1">
    <dataValidation type="list" allowBlank="1" showInputMessage="1" showErrorMessage="1" sqref="D41:F41">
      <formula1>Midpt</formula1>
    </dataValidation>
  </dataValidations>
  <printOptions horizontalCentered="1"/>
  <pageMargins left="0.25" right="0.25" top="0.75" bottom="0.75" header="0.3" footer="0.3"/>
  <pageSetup scale="74" fitToHeight="0" orientation="portrait" r:id="rId1"/>
  <headerFooter alignWithMargins="0">
    <oddHeader>&amp;L&amp;"Arial,Bold"&amp;9&amp;KFF0000[Enter name of college/university] 
[Enter name of project]&amp;C&amp;"Arial,Bold"&amp;9Minnesota State CAPITAL BUDGET REQUEST
Fiscal Years 2020-24
&amp;R&amp;"Arial,Bold"&amp;9&amp;A</oddHeader>
    <oddFooter xml:space="preserve">&amp;L&amp;8
&amp;C
&amp;F
Page &amp;P of &amp;N </oddFooter>
  </headerFooter>
  <ignoredErrors>
    <ignoredError sqref="G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view="pageBreakPreview" zoomScale="115" zoomScaleNormal="85" zoomScaleSheetLayoutView="115" workbookViewId="0">
      <selection activeCell="A20" sqref="A20:F20"/>
    </sheetView>
  </sheetViews>
  <sheetFormatPr defaultColWidth="4.28515625" defaultRowHeight="12.75" x14ac:dyDescent="0.2"/>
  <cols>
    <col min="1" max="1" width="52.5703125" style="21" bestFit="1" customWidth="1"/>
    <col min="2" max="6" width="11" style="21" customWidth="1"/>
    <col min="7" max="7" width="14.42578125" style="21" customWidth="1"/>
    <col min="8" max="8" width="13.5703125" style="21" customWidth="1"/>
    <col min="9" max="16384" width="4.28515625" style="21"/>
  </cols>
  <sheetData>
    <row r="1" spans="1:10" x14ac:dyDescent="0.2">
      <c r="A1" s="248" t="s">
        <v>140</v>
      </c>
      <c r="B1" s="250" t="s">
        <v>141</v>
      </c>
      <c r="C1" s="252" t="s">
        <v>142</v>
      </c>
      <c r="D1" s="253"/>
      <c r="E1" s="253"/>
      <c r="F1" s="254"/>
      <c r="G1" s="119"/>
      <c r="H1" s="119"/>
    </row>
    <row r="2" spans="1:10" ht="12.75" customHeight="1" x14ac:dyDescent="0.2">
      <c r="A2" s="249"/>
      <c r="B2" s="251"/>
      <c r="C2" s="120" t="s">
        <v>143</v>
      </c>
      <c r="D2" s="120" t="s">
        <v>144</v>
      </c>
      <c r="E2" s="120" t="s">
        <v>145</v>
      </c>
      <c r="F2" s="120" t="s">
        <v>146</v>
      </c>
      <c r="G2" s="121"/>
      <c r="H2" s="121"/>
    </row>
    <row r="3" spans="1:10" ht="18" customHeight="1" x14ac:dyDescent="0.2">
      <c r="A3" s="255" t="s">
        <v>147</v>
      </c>
      <c r="B3" s="256"/>
      <c r="C3" s="256"/>
      <c r="D3" s="256"/>
      <c r="E3" s="256"/>
      <c r="F3" s="257"/>
      <c r="G3" s="121"/>
      <c r="H3" s="121"/>
    </row>
    <row r="4" spans="1:10" x14ac:dyDescent="0.2">
      <c r="A4" s="122" t="s">
        <v>148</v>
      </c>
      <c r="B4" s="123">
        <v>0</v>
      </c>
      <c r="C4" s="123">
        <v>0</v>
      </c>
      <c r="D4" s="123">
        <v>0</v>
      </c>
      <c r="E4" s="123">
        <v>0</v>
      </c>
      <c r="F4" s="123">
        <v>0</v>
      </c>
      <c r="G4" s="121"/>
      <c r="H4" s="121"/>
      <c r="J4" s="20"/>
    </row>
    <row r="5" spans="1:10" ht="14.25" customHeight="1" x14ac:dyDescent="0.2">
      <c r="A5" s="122" t="s">
        <v>149</v>
      </c>
      <c r="B5" s="123">
        <v>0</v>
      </c>
      <c r="C5" s="123">
        <v>0</v>
      </c>
      <c r="D5" s="123">
        <v>0</v>
      </c>
      <c r="E5" s="123">
        <v>0</v>
      </c>
      <c r="F5" s="123">
        <v>0</v>
      </c>
      <c r="G5" s="121"/>
      <c r="H5" s="121"/>
      <c r="J5" s="20"/>
    </row>
    <row r="6" spans="1:10" x14ac:dyDescent="0.2">
      <c r="A6" s="122" t="s">
        <v>150</v>
      </c>
      <c r="B6" s="123">
        <v>0</v>
      </c>
      <c r="C6" s="123">
        <v>0</v>
      </c>
      <c r="D6" s="123">
        <v>0</v>
      </c>
      <c r="E6" s="123">
        <v>0</v>
      </c>
      <c r="F6" s="123">
        <v>0</v>
      </c>
      <c r="G6" s="121"/>
      <c r="H6" s="121"/>
      <c r="J6" s="20"/>
    </row>
    <row r="7" spans="1:10" x14ac:dyDescent="0.2">
      <c r="A7" s="122" t="s">
        <v>151</v>
      </c>
      <c r="B7" s="123">
        <v>0</v>
      </c>
      <c r="C7" s="123">
        <v>0</v>
      </c>
      <c r="D7" s="123">
        <v>0</v>
      </c>
      <c r="E7" s="123">
        <v>0</v>
      </c>
      <c r="F7" s="123">
        <v>0</v>
      </c>
      <c r="G7" s="119"/>
      <c r="H7" s="119"/>
    </row>
    <row r="8" spans="1:10" x14ac:dyDescent="0.2">
      <c r="A8" s="122" t="s">
        <v>152</v>
      </c>
      <c r="B8" s="123">
        <v>0</v>
      </c>
      <c r="C8" s="123">
        <v>0</v>
      </c>
      <c r="D8" s="123">
        <v>0</v>
      </c>
      <c r="E8" s="123">
        <v>0</v>
      </c>
      <c r="F8" s="123">
        <v>0</v>
      </c>
      <c r="G8" s="119"/>
      <c r="H8" s="119"/>
    </row>
    <row r="9" spans="1:10" x14ac:dyDescent="0.2">
      <c r="A9" s="258" t="s">
        <v>153</v>
      </c>
      <c r="B9" s="259"/>
      <c r="C9" s="259"/>
      <c r="D9" s="259"/>
      <c r="E9" s="259"/>
      <c r="F9" s="260"/>
      <c r="G9" s="119"/>
      <c r="H9" s="119"/>
    </row>
    <row r="10" spans="1:10" ht="12.75" customHeight="1" x14ac:dyDescent="0.2">
      <c r="A10" s="122" t="s">
        <v>154</v>
      </c>
      <c r="B10" s="123">
        <v>0</v>
      </c>
      <c r="C10" s="123">
        <v>0</v>
      </c>
      <c r="D10" s="123">
        <v>0</v>
      </c>
      <c r="E10" s="123">
        <v>0</v>
      </c>
      <c r="F10" s="123">
        <v>0</v>
      </c>
      <c r="G10" s="121"/>
      <c r="H10" s="121"/>
    </row>
    <row r="11" spans="1:10" ht="15" customHeight="1" x14ac:dyDescent="0.2">
      <c r="A11" s="122" t="s">
        <v>155</v>
      </c>
      <c r="B11" s="123">
        <v>0</v>
      </c>
      <c r="C11" s="123">
        <v>0</v>
      </c>
      <c r="D11" s="123">
        <v>0</v>
      </c>
      <c r="E11" s="123">
        <v>0</v>
      </c>
      <c r="F11" s="123">
        <v>0</v>
      </c>
      <c r="G11" s="121"/>
      <c r="H11" s="121"/>
    </row>
    <row r="12" spans="1:10" ht="15" customHeight="1" x14ac:dyDescent="0.2">
      <c r="A12" s="258" t="s">
        <v>156</v>
      </c>
      <c r="B12" s="259"/>
      <c r="C12" s="259"/>
      <c r="D12" s="259"/>
      <c r="E12" s="259"/>
      <c r="F12" s="260"/>
      <c r="G12" s="121"/>
      <c r="H12" s="121"/>
    </row>
    <row r="13" spans="1:10" x14ac:dyDescent="0.2">
      <c r="A13" s="124" t="s">
        <v>157</v>
      </c>
      <c r="B13" s="123">
        <v>0</v>
      </c>
      <c r="C13" s="123">
        <v>0</v>
      </c>
      <c r="D13" s="123">
        <v>0</v>
      </c>
      <c r="E13" s="123">
        <v>0</v>
      </c>
      <c r="F13" s="123">
        <v>0</v>
      </c>
      <c r="G13" s="121"/>
      <c r="H13" s="121"/>
    </row>
    <row r="14" spans="1:10" x14ac:dyDescent="0.2">
      <c r="A14" s="125" t="s">
        <v>158</v>
      </c>
      <c r="B14" s="126">
        <f>SUM(B4:B13)</f>
        <v>0</v>
      </c>
      <c r="C14" s="126">
        <f>SUM(C4:C13)</f>
        <v>0</v>
      </c>
      <c r="D14" s="126">
        <f>SUM(D4:D13)</f>
        <v>0</v>
      </c>
      <c r="E14" s="126">
        <f>SUM(E4:E13)</f>
        <v>0</v>
      </c>
      <c r="F14" s="126">
        <f>SUM(F4:F13)</f>
        <v>0</v>
      </c>
      <c r="G14" s="119"/>
      <c r="H14" s="119"/>
    </row>
    <row r="15" spans="1:10" x14ac:dyDescent="0.2">
      <c r="A15" s="122" t="s">
        <v>159</v>
      </c>
      <c r="B15" s="123">
        <v>0</v>
      </c>
      <c r="C15" s="123">
        <v>0</v>
      </c>
      <c r="D15" s="123">
        <v>0</v>
      </c>
      <c r="E15" s="123">
        <v>0</v>
      </c>
      <c r="F15" s="123">
        <v>0</v>
      </c>
      <c r="G15" s="119"/>
      <c r="H15" s="119"/>
    </row>
    <row r="16" spans="1:10" x14ac:dyDescent="0.2">
      <c r="A16" s="125" t="s">
        <v>160</v>
      </c>
      <c r="B16" s="126">
        <f>B14-B15</f>
        <v>0</v>
      </c>
      <c r="C16" s="126">
        <f>C14-C15</f>
        <v>0</v>
      </c>
      <c r="D16" s="126">
        <f>D14-D15</f>
        <v>0</v>
      </c>
      <c r="E16" s="126">
        <f>E14-E15</f>
        <v>0</v>
      </c>
      <c r="F16" s="126">
        <f>F14-F15</f>
        <v>0</v>
      </c>
      <c r="G16" s="32"/>
      <c r="H16" s="32"/>
    </row>
    <row r="17" spans="1:8" ht="12.75" customHeight="1" x14ac:dyDescent="0.2">
      <c r="A17" s="124" t="s">
        <v>161</v>
      </c>
      <c r="B17" s="246"/>
      <c r="C17" s="127">
        <f>C16-B16</f>
        <v>0</v>
      </c>
      <c r="D17" s="127">
        <f>D16-C16</f>
        <v>0</v>
      </c>
      <c r="E17" s="127">
        <f>E16-D16</f>
        <v>0</v>
      </c>
      <c r="F17" s="127">
        <f>F16-E16</f>
        <v>0</v>
      </c>
      <c r="G17" s="32"/>
      <c r="H17" s="32"/>
    </row>
    <row r="18" spans="1:8" x14ac:dyDescent="0.2">
      <c r="A18" s="124" t="s">
        <v>162</v>
      </c>
      <c r="B18" s="247"/>
      <c r="C18" s="123">
        <v>0</v>
      </c>
      <c r="D18" s="123">
        <v>0</v>
      </c>
      <c r="E18" s="123">
        <v>0</v>
      </c>
      <c r="F18" s="123">
        <v>0</v>
      </c>
      <c r="G18" s="121"/>
      <c r="H18" s="121"/>
    </row>
    <row r="19" spans="1:8" ht="12.75" customHeight="1" x14ac:dyDescent="0.2">
      <c r="G19" s="121"/>
      <c r="H19" s="121"/>
    </row>
    <row r="20" spans="1:8" ht="46.5" customHeight="1" x14ac:dyDescent="0.2">
      <c r="A20" s="242" t="s">
        <v>163</v>
      </c>
      <c r="B20" s="243"/>
      <c r="C20" s="243"/>
      <c r="D20" s="243"/>
      <c r="E20" s="243"/>
      <c r="F20" s="244"/>
      <c r="G20" s="121"/>
      <c r="H20" s="121"/>
    </row>
    <row r="21" spans="1:8" ht="12.75" customHeight="1" x14ac:dyDescent="0.2">
      <c r="A21" s="128"/>
      <c r="B21" s="128"/>
      <c r="C21" s="128"/>
      <c r="D21" s="128"/>
      <c r="E21" s="128"/>
      <c r="F21" s="129"/>
      <c r="G21" s="121"/>
      <c r="H21" s="121"/>
    </row>
    <row r="22" spans="1:8" x14ac:dyDescent="0.2">
      <c r="A22" s="245"/>
      <c r="B22" s="245"/>
      <c r="C22" s="245"/>
      <c r="D22" s="245"/>
      <c r="E22" s="245"/>
      <c r="F22" s="130"/>
      <c r="G22" s="121"/>
      <c r="H22" s="121"/>
    </row>
    <row r="23" spans="1:8" ht="12.75" customHeight="1" x14ac:dyDescent="0.2">
      <c r="F23" s="131"/>
      <c r="G23" s="119"/>
      <c r="H23" s="119"/>
    </row>
    <row r="24" spans="1:8" ht="13.15" customHeight="1" x14ac:dyDescent="0.2"/>
    <row r="28" spans="1:8" x14ac:dyDescent="0.2">
      <c r="G28" s="121"/>
      <c r="H28" s="121"/>
    </row>
    <row r="29" spans="1:8" x14ac:dyDescent="0.2">
      <c r="G29" s="121"/>
      <c r="H29" s="121"/>
    </row>
    <row r="30" spans="1:8" ht="15.95" customHeight="1" x14ac:dyDescent="0.2"/>
    <row r="31" spans="1:8" ht="15.95" customHeight="1" x14ac:dyDescent="0.2"/>
  </sheetData>
  <sheetProtection formatCells="0" formatColumns="0" formatRows="0" insertColumns="0" insertRows="0" insertHyperlinks="0" deleteColumns="0" deleteRows="0" sort="0" autoFilter="0" pivotTables="0"/>
  <mergeCells count="9">
    <mergeCell ref="A20:F20"/>
    <mergeCell ref="A22:E22"/>
    <mergeCell ref="B17:B18"/>
    <mergeCell ref="A1:A2"/>
    <mergeCell ref="B1:B2"/>
    <mergeCell ref="C1:F1"/>
    <mergeCell ref="A3:F3"/>
    <mergeCell ref="A9:F9"/>
    <mergeCell ref="A12:F12"/>
  </mergeCells>
  <printOptions horizontalCentered="1"/>
  <pageMargins left="0.25" right="0.1" top="0.8" bottom="1" header="0.25" footer="0.5"/>
  <pageSetup scale="97" fitToHeight="0" orientation="portrait" verticalDpi="96" r:id="rId1"/>
  <headerFooter alignWithMargins="0">
    <oddHeader>&amp;L&amp;"Arial,Bold"&amp;KFF0000[Enter name of college/university] 
[Enter name of project]&amp;C&amp;"Arial,Bold"&amp;9MnSCU CAPITAL BUDGET REQUEST
Fiscal Years 2018-22
Dollars in thousands (e.g. $137,500 = $138)&amp;R&amp;"Arial,Bold"&amp;9&amp;A</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55" zoomScaleNormal="55" zoomScaleSheetLayoutView="90" zoomScalePageLayoutView="55" workbookViewId="0">
      <selection activeCell="M3" sqref="M3:M20"/>
    </sheetView>
  </sheetViews>
  <sheetFormatPr defaultRowHeight="15" x14ac:dyDescent="0.25"/>
  <cols>
    <col min="1" max="1" width="55" style="56" customWidth="1"/>
    <col min="2" max="2" width="18.85546875" style="56" bestFit="1" customWidth="1"/>
    <col min="3" max="3" width="18.85546875" style="56" customWidth="1"/>
    <col min="4" max="4" width="17.7109375" style="56" bestFit="1" customWidth="1"/>
    <col min="5" max="5" width="17.5703125" style="56" customWidth="1"/>
    <col min="6" max="17" width="19" style="56" customWidth="1"/>
    <col min="18" max="16384" width="9.140625" style="56"/>
  </cols>
  <sheetData>
    <row r="1" spans="1:15" ht="37.5" customHeight="1" x14ac:dyDescent="0.25">
      <c r="A1" s="115" t="s">
        <v>164</v>
      </c>
      <c r="B1" s="116" t="s">
        <v>165</v>
      </c>
      <c r="C1" s="261" t="s">
        <v>166</v>
      </c>
      <c r="D1" s="262"/>
      <c r="E1" s="263"/>
      <c r="F1" s="264" t="s">
        <v>167</v>
      </c>
      <c r="G1" s="265"/>
      <c r="H1" s="266"/>
      <c r="I1" s="261" t="s">
        <v>168</v>
      </c>
      <c r="J1" s="262"/>
      <c r="K1" s="263"/>
      <c r="L1" s="264" t="s">
        <v>169</v>
      </c>
      <c r="M1" s="265"/>
      <c r="N1" s="266"/>
      <c r="O1" s="117"/>
    </row>
    <row r="2" spans="1:15" s="60" customFormat="1" ht="63" customHeight="1" x14ac:dyDescent="0.2">
      <c r="A2" s="102" t="s">
        <v>170</v>
      </c>
      <c r="B2" s="103" t="s">
        <v>171</v>
      </c>
      <c r="C2" s="102" t="s">
        <v>171</v>
      </c>
      <c r="D2" s="104" t="s">
        <v>172</v>
      </c>
      <c r="E2" s="104" t="s">
        <v>173</v>
      </c>
      <c r="F2" s="103" t="s">
        <v>171</v>
      </c>
      <c r="G2" s="103" t="s">
        <v>172</v>
      </c>
      <c r="H2" s="103" t="s">
        <v>173</v>
      </c>
      <c r="I2" s="102" t="s">
        <v>171</v>
      </c>
      <c r="J2" s="102" t="s">
        <v>172</v>
      </c>
      <c r="K2" s="102" t="s">
        <v>173</v>
      </c>
      <c r="L2" s="103" t="s">
        <v>171</v>
      </c>
      <c r="M2" s="103" t="s">
        <v>172</v>
      </c>
      <c r="N2" s="103" t="s">
        <v>174</v>
      </c>
      <c r="O2" s="103" t="s">
        <v>175</v>
      </c>
    </row>
    <row r="3" spans="1:15" ht="24.95" customHeight="1" x14ac:dyDescent="0.25">
      <c r="A3" s="105" t="s">
        <v>176</v>
      </c>
      <c r="B3" s="106">
        <v>0</v>
      </c>
      <c r="C3" s="107">
        <v>0</v>
      </c>
      <c r="D3" s="166">
        <v>0</v>
      </c>
      <c r="E3" s="165" t="str">
        <f>IFERROR(D3/C3,"--")</f>
        <v>--</v>
      </c>
      <c r="F3" s="106">
        <v>0</v>
      </c>
      <c r="G3" s="178">
        <v>0</v>
      </c>
      <c r="H3" s="167" t="str">
        <f>IFERROR(G3/F3,"--")</f>
        <v>--</v>
      </c>
      <c r="I3" s="107">
        <v>0</v>
      </c>
      <c r="J3" s="166">
        <v>0</v>
      </c>
      <c r="K3" s="167" t="str">
        <f>IFERROR(J3/I3,"--")</f>
        <v>--</v>
      </c>
      <c r="L3" s="106">
        <v>0</v>
      </c>
      <c r="M3" s="166">
        <v>0</v>
      </c>
      <c r="N3" s="167" t="str">
        <f>IFERROR(M3/L3,"--")</f>
        <v>--</v>
      </c>
      <c r="O3" s="108">
        <f>M3+G3+D3</f>
        <v>0</v>
      </c>
    </row>
    <row r="4" spans="1:15" ht="24.95" customHeight="1" x14ac:dyDescent="0.25">
      <c r="A4" s="109" t="s">
        <v>177</v>
      </c>
      <c r="B4" s="106">
        <v>0</v>
      </c>
      <c r="C4" s="107">
        <v>0</v>
      </c>
      <c r="D4" s="166">
        <v>0</v>
      </c>
      <c r="E4" s="165" t="str">
        <f t="shared" ref="E4:E19" si="0">IFERROR(D4/C4,"--")</f>
        <v>--</v>
      </c>
      <c r="F4" s="106">
        <v>0</v>
      </c>
      <c r="G4" s="178">
        <v>0</v>
      </c>
      <c r="H4" s="167" t="str">
        <f t="shared" ref="H4:H19" si="1">IFERROR(G4/F4,"--")</f>
        <v>--</v>
      </c>
      <c r="I4" s="107">
        <v>0</v>
      </c>
      <c r="J4" s="166">
        <v>0</v>
      </c>
      <c r="K4" s="167" t="str">
        <f t="shared" ref="K4:K13" si="2">IFERROR(J4/I4,"--")</f>
        <v>--</v>
      </c>
      <c r="L4" s="106">
        <v>0</v>
      </c>
      <c r="M4" s="166">
        <v>0</v>
      </c>
      <c r="N4" s="167" t="str">
        <f t="shared" ref="N4:N19" si="3">IFERROR(M4/L4,"--")</f>
        <v>--</v>
      </c>
      <c r="O4" s="108">
        <f t="shared" ref="O4:O19" si="4">M4+G4+D4</f>
        <v>0</v>
      </c>
    </row>
    <row r="5" spans="1:15" ht="24.95" customHeight="1" x14ac:dyDescent="0.25">
      <c r="A5" s="109" t="s">
        <v>178</v>
      </c>
      <c r="B5" s="106">
        <v>0</v>
      </c>
      <c r="C5" s="107">
        <v>0</v>
      </c>
      <c r="D5" s="166">
        <v>0</v>
      </c>
      <c r="E5" s="165" t="str">
        <f t="shared" si="0"/>
        <v>--</v>
      </c>
      <c r="F5" s="106">
        <v>0</v>
      </c>
      <c r="G5" s="178">
        <v>0</v>
      </c>
      <c r="H5" s="167" t="str">
        <f t="shared" si="1"/>
        <v>--</v>
      </c>
      <c r="I5" s="107">
        <v>0</v>
      </c>
      <c r="J5" s="166">
        <v>0</v>
      </c>
      <c r="K5" s="167" t="str">
        <f t="shared" si="2"/>
        <v>--</v>
      </c>
      <c r="L5" s="106">
        <v>0</v>
      </c>
      <c r="M5" s="166">
        <v>0</v>
      </c>
      <c r="N5" s="167" t="str">
        <f t="shared" si="3"/>
        <v>--</v>
      </c>
      <c r="O5" s="108">
        <f t="shared" si="4"/>
        <v>0</v>
      </c>
    </row>
    <row r="6" spans="1:15" ht="24.95" customHeight="1" x14ac:dyDescent="0.25">
      <c r="A6" s="109" t="s">
        <v>179</v>
      </c>
      <c r="B6" s="106">
        <v>0</v>
      </c>
      <c r="C6" s="107">
        <v>0</v>
      </c>
      <c r="D6" s="166">
        <v>0</v>
      </c>
      <c r="E6" s="165" t="str">
        <f t="shared" si="0"/>
        <v>--</v>
      </c>
      <c r="F6" s="106">
        <v>0</v>
      </c>
      <c r="G6" s="178">
        <v>0</v>
      </c>
      <c r="H6" s="167" t="str">
        <f t="shared" si="1"/>
        <v>--</v>
      </c>
      <c r="I6" s="107">
        <v>0</v>
      </c>
      <c r="J6" s="166">
        <v>0</v>
      </c>
      <c r="K6" s="167" t="str">
        <f t="shared" si="2"/>
        <v>--</v>
      </c>
      <c r="L6" s="106">
        <v>0</v>
      </c>
      <c r="M6" s="166">
        <v>0</v>
      </c>
      <c r="N6" s="167" t="str">
        <f t="shared" si="3"/>
        <v>--</v>
      </c>
      <c r="O6" s="108">
        <f t="shared" si="4"/>
        <v>0</v>
      </c>
    </row>
    <row r="7" spans="1:15" ht="24.95" customHeight="1" x14ac:dyDescent="0.25">
      <c r="A7" s="109" t="s">
        <v>180</v>
      </c>
      <c r="B7" s="106">
        <v>0</v>
      </c>
      <c r="C7" s="107">
        <v>0</v>
      </c>
      <c r="D7" s="166">
        <v>0</v>
      </c>
      <c r="E7" s="165" t="str">
        <f t="shared" si="0"/>
        <v>--</v>
      </c>
      <c r="F7" s="106">
        <v>0</v>
      </c>
      <c r="G7" s="178">
        <v>0</v>
      </c>
      <c r="H7" s="167" t="str">
        <f t="shared" si="1"/>
        <v>--</v>
      </c>
      <c r="I7" s="107">
        <v>0</v>
      </c>
      <c r="J7" s="166">
        <v>0</v>
      </c>
      <c r="K7" s="167" t="str">
        <f t="shared" si="2"/>
        <v>--</v>
      </c>
      <c r="L7" s="106">
        <v>0</v>
      </c>
      <c r="M7" s="166">
        <v>0</v>
      </c>
      <c r="N7" s="167" t="str">
        <f t="shared" si="3"/>
        <v>--</v>
      </c>
      <c r="O7" s="108">
        <f t="shared" si="4"/>
        <v>0</v>
      </c>
    </row>
    <row r="8" spans="1:15" ht="24.95" customHeight="1" x14ac:dyDescent="0.25">
      <c r="A8" s="109" t="s">
        <v>181</v>
      </c>
      <c r="B8" s="106">
        <v>0</v>
      </c>
      <c r="C8" s="107">
        <v>0</v>
      </c>
      <c r="D8" s="166">
        <v>0</v>
      </c>
      <c r="E8" s="165" t="str">
        <f t="shared" si="0"/>
        <v>--</v>
      </c>
      <c r="F8" s="106">
        <v>0</v>
      </c>
      <c r="G8" s="178">
        <v>0</v>
      </c>
      <c r="H8" s="167" t="str">
        <f t="shared" si="1"/>
        <v>--</v>
      </c>
      <c r="I8" s="107">
        <v>0</v>
      </c>
      <c r="J8" s="166">
        <v>0</v>
      </c>
      <c r="K8" s="167" t="str">
        <f t="shared" si="2"/>
        <v>--</v>
      </c>
      <c r="L8" s="106">
        <v>0</v>
      </c>
      <c r="M8" s="166">
        <v>0</v>
      </c>
      <c r="N8" s="167" t="str">
        <f t="shared" si="3"/>
        <v>--</v>
      </c>
      <c r="O8" s="108">
        <f t="shared" si="4"/>
        <v>0</v>
      </c>
    </row>
    <row r="9" spans="1:15" ht="24.95" customHeight="1" x14ac:dyDescent="0.25">
      <c r="A9" s="109" t="s">
        <v>182</v>
      </c>
      <c r="B9" s="106">
        <v>0</v>
      </c>
      <c r="C9" s="107">
        <v>0</v>
      </c>
      <c r="D9" s="166">
        <v>0</v>
      </c>
      <c r="E9" s="165" t="str">
        <f t="shared" si="0"/>
        <v>--</v>
      </c>
      <c r="F9" s="106">
        <v>0</v>
      </c>
      <c r="G9" s="178">
        <v>0</v>
      </c>
      <c r="H9" s="167" t="str">
        <f t="shared" si="1"/>
        <v>--</v>
      </c>
      <c r="I9" s="107">
        <v>0</v>
      </c>
      <c r="J9" s="166">
        <v>0</v>
      </c>
      <c r="K9" s="167" t="str">
        <f t="shared" si="2"/>
        <v>--</v>
      </c>
      <c r="L9" s="106">
        <v>0</v>
      </c>
      <c r="M9" s="166">
        <v>0</v>
      </c>
      <c r="N9" s="167" t="str">
        <f t="shared" si="3"/>
        <v>--</v>
      </c>
      <c r="O9" s="108">
        <f t="shared" si="4"/>
        <v>0</v>
      </c>
    </row>
    <row r="10" spans="1:15" ht="24.95" customHeight="1" x14ac:dyDescent="0.25">
      <c r="A10" s="109" t="s">
        <v>183</v>
      </c>
      <c r="B10" s="106">
        <v>0</v>
      </c>
      <c r="C10" s="107">
        <v>0</v>
      </c>
      <c r="D10" s="166">
        <v>0</v>
      </c>
      <c r="E10" s="165" t="str">
        <f t="shared" si="0"/>
        <v>--</v>
      </c>
      <c r="F10" s="106">
        <v>0</v>
      </c>
      <c r="G10" s="178">
        <v>0</v>
      </c>
      <c r="H10" s="167" t="str">
        <f t="shared" si="1"/>
        <v>--</v>
      </c>
      <c r="I10" s="107">
        <v>0</v>
      </c>
      <c r="J10" s="166">
        <v>0</v>
      </c>
      <c r="K10" s="167" t="str">
        <f t="shared" si="2"/>
        <v>--</v>
      </c>
      <c r="L10" s="106">
        <v>0</v>
      </c>
      <c r="M10" s="166">
        <v>0</v>
      </c>
      <c r="N10" s="167" t="str">
        <f t="shared" si="3"/>
        <v>--</v>
      </c>
      <c r="O10" s="108">
        <f t="shared" si="4"/>
        <v>0</v>
      </c>
    </row>
    <row r="11" spans="1:15" ht="24.95" customHeight="1" x14ac:dyDescent="0.25">
      <c r="A11" s="109" t="s">
        <v>184</v>
      </c>
      <c r="B11" s="106">
        <v>0</v>
      </c>
      <c r="C11" s="107">
        <v>0</v>
      </c>
      <c r="D11" s="166">
        <v>0</v>
      </c>
      <c r="E11" s="165" t="str">
        <f t="shared" si="0"/>
        <v>--</v>
      </c>
      <c r="F11" s="106">
        <v>0</v>
      </c>
      <c r="G11" s="178">
        <v>0</v>
      </c>
      <c r="H11" s="167" t="str">
        <f t="shared" si="1"/>
        <v>--</v>
      </c>
      <c r="I11" s="107">
        <v>0</v>
      </c>
      <c r="J11" s="166">
        <v>0</v>
      </c>
      <c r="K11" s="167" t="str">
        <f t="shared" si="2"/>
        <v>--</v>
      </c>
      <c r="L11" s="106">
        <v>0</v>
      </c>
      <c r="M11" s="166">
        <v>0</v>
      </c>
      <c r="N11" s="167" t="str">
        <f t="shared" si="3"/>
        <v>--</v>
      </c>
      <c r="O11" s="108">
        <f t="shared" si="4"/>
        <v>0</v>
      </c>
    </row>
    <row r="12" spans="1:15" ht="24.95" customHeight="1" x14ac:dyDescent="0.25">
      <c r="A12" s="110" t="s">
        <v>185</v>
      </c>
      <c r="B12" s="106">
        <v>0</v>
      </c>
      <c r="C12" s="107">
        <v>0</v>
      </c>
      <c r="D12" s="166">
        <v>0</v>
      </c>
      <c r="E12" s="165" t="str">
        <f t="shared" si="0"/>
        <v>--</v>
      </c>
      <c r="F12" s="106">
        <v>0</v>
      </c>
      <c r="G12" s="178">
        <v>0</v>
      </c>
      <c r="H12" s="167" t="str">
        <f t="shared" si="1"/>
        <v>--</v>
      </c>
      <c r="I12" s="107">
        <v>0</v>
      </c>
      <c r="J12" s="166">
        <v>0</v>
      </c>
      <c r="K12" s="167" t="str">
        <f t="shared" si="2"/>
        <v>--</v>
      </c>
      <c r="L12" s="106">
        <v>0</v>
      </c>
      <c r="M12" s="166">
        <v>0</v>
      </c>
      <c r="N12" s="167" t="str">
        <f t="shared" si="3"/>
        <v>--</v>
      </c>
      <c r="O12" s="108">
        <f t="shared" si="4"/>
        <v>0</v>
      </c>
    </row>
    <row r="13" spans="1:15" ht="24.95" customHeight="1" x14ac:dyDescent="0.25">
      <c r="A13" s="109" t="s">
        <v>186</v>
      </c>
      <c r="B13" s="106">
        <v>0</v>
      </c>
      <c r="C13" s="107">
        <v>0</v>
      </c>
      <c r="D13" s="166">
        <v>0</v>
      </c>
      <c r="E13" s="165" t="str">
        <f t="shared" si="0"/>
        <v>--</v>
      </c>
      <c r="F13" s="106">
        <v>0</v>
      </c>
      <c r="G13" s="178">
        <v>0</v>
      </c>
      <c r="H13" s="167" t="str">
        <f t="shared" si="1"/>
        <v>--</v>
      </c>
      <c r="I13" s="107">
        <v>0</v>
      </c>
      <c r="J13" s="166">
        <v>0</v>
      </c>
      <c r="K13" s="167" t="str">
        <f t="shared" si="2"/>
        <v>--</v>
      </c>
      <c r="L13" s="106">
        <v>0</v>
      </c>
      <c r="M13" s="166">
        <v>0</v>
      </c>
      <c r="N13" s="167" t="str">
        <f t="shared" si="3"/>
        <v>--</v>
      </c>
      <c r="O13" s="108">
        <f t="shared" si="4"/>
        <v>0</v>
      </c>
    </row>
    <row r="14" spans="1:15" ht="24.95" customHeight="1" x14ac:dyDescent="0.25">
      <c r="A14" s="109" t="s">
        <v>187</v>
      </c>
      <c r="B14" s="111"/>
      <c r="C14" s="111"/>
      <c r="D14" s="111"/>
      <c r="E14" s="111"/>
      <c r="F14" s="111"/>
      <c r="G14" s="111"/>
      <c r="H14" s="170"/>
      <c r="I14" s="111"/>
      <c r="J14" s="111"/>
      <c r="K14" s="170"/>
      <c r="L14" s="106">
        <v>0</v>
      </c>
      <c r="M14" s="166">
        <v>0</v>
      </c>
      <c r="N14" s="167" t="str">
        <f t="shared" si="3"/>
        <v>--</v>
      </c>
      <c r="O14" s="108">
        <f t="shared" si="4"/>
        <v>0</v>
      </c>
    </row>
    <row r="15" spans="1:15" ht="24.95" customHeight="1" x14ac:dyDescent="0.25">
      <c r="A15" s="109" t="s">
        <v>188</v>
      </c>
      <c r="B15" s="106">
        <v>0</v>
      </c>
      <c r="C15" s="107">
        <v>0</v>
      </c>
      <c r="D15" s="166">
        <v>0</v>
      </c>
      <c r="E15" s="165" t="str">
        <f t="shared" si="0"/>
        <v>--</v>
      </c>
      <c r="F15" s="106">
        <v>0</v>
      </c>
      <c r="G15" s="178">
        <v>0</v>
      </c>
      <c r="H15" s="167" t="str">
        <f t="shared" si="1"/>
        <v>--</v>
      </c>
      <c r="I15" s="107">
        <v>0</v>
      </c>
      <c r="J15" s="166">
        <v>0</v>
      </c>
      <c r="K15" s="167" t="str">
        <f t="shared" ref="K15:K19" si="5">IFERROR(J15/I15,"--")</f>
        <v>--</v>
      </c>
      <c r="L15" s="106">
        <v>0</v>
      </c>
      <c r="M15" s="166">
        <v>0</v>
      </c>
      <c r="N15" s="167" t="str">
        <f t="shared" si="3"/>
        <v>--</v>
      </c>
      <c r="O15" s="108">
        <f t="shared" si="4"/>
        <v>0</v>
      </c>
    </row>
    <row r="16" spans="1:15" ht="24.95" customHeight="1" x14ac:dyDescent="0.25">
      <c r="A16" s="109" t="s">
        <v>189</v>
      </c>
      <c r="B16" s="106">
        <v>0</v>
      </c>
      <c r="C16" s="107">
        <v>0</v>
      </c>
      <c r="D16" s="166">
        <v>0</v>
      </c>
      <c r="E16" s="165" t="str">
        <f t="shared" si="0"/>
        <v>--</v>
      </c>
      <c r="F16" s="106">
        <v>0</v>
      </c>
      <c r="G16" s="178">
        <v>0</v>
      </c>
      <c r="H16" s="167" t="str">
        <f t="shared" si="1"/>
        <v>--</v>
      </c>
      <c r="I16" s="107">
        <v>0</v>
      </c>
      <c r="J16" s="166">
        <v>0</v>
      </c>
      <c r="K16" s="167" t="str">
        <f t="shared" si="5"/>
        <v>--</v>
      </c>
      <c r="L16" s="106">
        <v>0</v>
      </c>
      <c r="M16" s="166">
        <v>0</v>
      </c>
      <c r="N16" s="167" t="str">
        <f t="shared" si="3"/>
        <v>--</v>
      </c>
      <c r="O16" s="108">
        <f t="shared" si="4"/>
        <v>0</v>
      </c>
    </row>
    <row r="17" spans="1:15" ht="24.95" customHeight="1" x14ac:dyDescent="0.25">
      <c r="A17" s="112"/>
      <c r="B17" s="106">
        <v>0</v>
      </c>
      <c r="C17" s="107">
        <v>0</v>
      </c>
      <c r="D17" s="166">
        <v>0</v>
      </c>
      <c r="E17" s="165" t="str">
        <f t="shared" si="0"/>
        <v>--</v>
      </c>
      <c r="F17" s="106">
        <v>0</v>
      </c>
      <c r="G17" s="178">
        <v>0</v>
      </c>
      <c r="H17" s="167" t="str">
        <f t="shared" si="1"/>
        <v>--</v>
      </c>
      <c r="I17" s="107">
        <v>0</v>
      </c>
      <c r="J17" s="166">
        <v>0</v>
      </c>
      <c r="K17" s="167" t="str">
        <f t="shared" si="5"/>
        <v>--</v>
      </c>
      <c r="L17" s="106">
        <v>0</v>
      </c>
      <c r="M17" s="166">
        <v>0</v>
      </c>
      <c r="N17" s="167" t="str">
        <f t="shared" si="3"/>
        <v>--</v>
      </c>
      <c r="O17" s="108">
        <f t="shared" si="4"/>
        <v>0</v>
      </c>
    </row>
    <row r="18" spans="1:15" ht="24.95" customHeight="1" x14ac:dyDescent="0.25">
      <c r="A18" s="112"/>
      <c r="B18" s="106">
        <v>0</v>
      </c>
      <c r="C18" s="107">
        <v>0</v>
      </c>
      <c r="D18" s="166">
        <v>0</v>
      </c>
      <c r="E18" s="165" t="str">
        <f t="shared" si="0"/>
        <v>--</v>
      </c>
      <c r="F18" s="106">
        <v>0</v>
      </c>
      <c r="G18" s="178">
        <v>0</v>
      </c>
      <c r="H18" s="167" t="str">
        <f t="shared" si="1"/>
        <v>--</v>
      </c>
      <c r="I18" s="107">
        <v>0</v>
      </c>
      <c r="J18" s="166">
        <v>0</v>
      </c>
      <c r="K18" s="167" t="str">
        <f t="shared" si="5"/>
        <v>--</v>
      </c>
      <c r="L18" s="106">
        <v>0</v>
      </c>
      <c r="M18" s="166">
        <v>0</v>
      </c>
      <c r="N18" s="167" t="str">
        <f t="shared" si="3"/>
        <v>--</v>
      </c>
      <c r="O18" s="108">
        <f t="shared" si="4"/>
        <v>0</v>
      </c>
    </row>
    <row r="19" spans="1:15" ht="24.95" customHeight="1" x14ac:dyDescent="0.25">
      <c r="A19" s="110"/>
      <c r="B19" s="106">
        <v>0</v>
      </c>
      <c r="C19" s="107">
        <v>0</v>
      </c>
      <c r="D19" s="166">
        <v>0</v>
      </c>
      <c r="E19" s="165" t="str">
        <f t="shared" si="0"/>
        <v>--</v>
      </c>
      <c r="F19" s="106">
        <v>0</v>
      </c>
      <c r="G19" s="178">
        <v>0</v>
      </c>
      <c r="H19" s="167" t="str">
        <f t="shared" si="1"/>
        <v>--</v>
      </c>
      <c r="I19" s="107">
        <v>0</v>
      </c>
      <c r="J19" s="166">
        <v>0</v>
      </c>
      <c r="K19" s="167" t="str">
        <f t="shared" si="5"/>
        <v>--</v>
      </c>
      <c r="L19" s="106">
        <v>0</v>
      </c>
      <c r="M19" s="166">
        <v>0</v>
      </c>
      <c r="N19" s="167" t="str">
        <f t="shared" si="3"/>
        <v>--</v>
      </c>
      <c r="O19" s="108">
        <f t="shared" si="4"/>
        <v>0</v>
      </c>
    </row>
    <row r="20" spans="1:15" ht="24.95" customHeight="1" x14ac:dyDescent="0.25">
      <c r="A20" s="113" t="s">
        <v>160</v>
      </c>
      <c r="B20" s="106">
        <f>SUM(B3:B19)</f>
        <v>0</v>
      </c>
      <c r="C20" s="107">
        <f>SUM(C3:C19)</f>
        <v>0</v>
      </c>
      <c r="D20" s="166">
        <f>SUM(D3:D19)</f>
        <v>0</v>
      </c>
      <c r="E20" s="111"/>
      <c r="F20" s="106">
        <f>SUM(F3:F19)</f>
        <v>0</v>
      </c>
      <c r="G20" s="178">
        <f>SUM(G3:G19)</f>
        <v>0</v>
      </c>
      <c r="H20" s="170"/>
      <c r="I20" s="107">
        <f>SUM(I3:I19)</f>
        <v>0</v>
      </c>
      <c r="J20" s="166">
        <f>SUM(J3:J19)</f>
        <v>0</v>
      </c>
      <c r="K20" s="170"/>
      <c r="L20" s="106">
        <f>SUM(L3:L19)</f>
        <v>0</v>
      </c>
      <c r="M20" s="166">
        <f>SUM(M3:M19)</f>
        <v>0</v>
      </c>
      <c r="N20" s="114"/>
      <c r="O20" s="108">
        <f>SUM(O3:O19)</f>
        <v>0</v>
      </c>
    </row>
    <row r="21" spans="1:15" ht="20.25" x14ac:dyDescent="0.3">
      <c r="A21" s="94"/>
      <c r="B21" s="95"/>
      <c r="C21" s="95"/>
      <c r="D21" s="96"/>
      <c r="E21" s="96"/>
      <c r="F21" s="97"/>
      <c r="G21" s="96"/>
      <c r="H21" s="96"/>
      <c r="I21" s="96"/>
      <c r="J21" s="96"/>
      <c r="K21" s="96"/>
      <c r="L21" s="98"/>
      <c r="M21" s="99"/>
      <c r="N21" s="99"/>
      <c r="O21" s="99"/>
    </row>
    <row r="22" spans="1:15" ht="33.75" customHeight="1" x14ac:dyDescent="0.25">
      <c r="A22" s="267" t="s">
        <v>190</v>
      </c>
      <c r="B22" s="268"/>
      <c r="C22" s="268"/>
      <c r="D22" s="268"/>
      <c r="E22" s="268"/>
      <c r="F22" s="268"/>
      <c r="G22" s="268"/>
      <c r="H22" s="268"/>
      <c r="I22" s="268"/>
      <c r="J22" s="268"/>
      <c r="K22" s="268"/>
      <c r="L22" s="268"/>
      <c r="M22" s="268"/>
      <c r="N22" s="268"/>
      <c r="O22" s="268"/>
    </row>
    <row r="23" spans="1:15" x14ac:dyDescent="0.25">
      <c r="A23" s="91"/>
      <c r="B23" s="92"/>
      <c r="C23" s="92"/>
      <c r="D23" s="92"/>
    </row>
    <row r="24" spans="1:15" x14ac:dyDescent="0.25">
      <c r="A24" s="91"/>
      <c r="B24" s="92"/>
      <c r="C24" s="92"/>
      <c r="D24" s="92"/>
    </row>
    <row r="25" spans="1:15" x14ac:dyDescent="0.25">
      <c r="A25" s="91"/>
      <c r="B25" s="92"/>
      <c r="C25" s="92"/>
      <c r="D25" s="92"/>
    </row>
    <row r="26" spans="1:15" x14ac:dyDescent="0.25">
      <c r="A26" s="91"/>
      <c r="B26" s="92"/>
      <c r="C26" s="92"/>
      <c r="D26" s="92"/>
    </row>
    <row r="27" spans="1:15" x14ac:dyDescent="0.25">
      <c r="A27" s="91"/>
      <c r="B27" s="92"/>
      <c r="C27" s="92"/>
      <c r="D27" s="92"/>
    </row>
    <row r="28" spans="1:15" x14ac:dyDescent="0.25">
      <c r="A28" s="91"/>
      <c r="B28" s="92"/>
      <c r="C28" s="92"/>
      <c r="D28" s="92"/>
    </row>
    <row r="29" spans="1:15" s="57" customFormat="1" x14ac:dyDescent="0.25">
      <c r="B29" s="93"/>
      <c r="C29" s="93"/>
      <c r="D29" s="93"/>
    </row>
    <row r="30" spans="1:15" x14ac:dyDescent="0.25">
      <c r="A30" s="91"/>
      <c r="B30" s="92"/>
      <c r="C30" s="92"/>
      <c r="D30" s="92"/>
    </row>
    <row r="31" spans="1:15" x14ac:dyDescent="0.25">
      <c r="A31" s="91"/>
      <c r="B31" s="92"/>
      <c r="C31" s="92"/>
      <c r="D31" s="92"/>
    </row>
    <row r="32" spans="1:15" x14ac:dyDescent="0.25">
      <c r="A32" s="91"/>
      <c r="B32" s="92"/>
      <c r="C32" s="92"/>
      <c r="D32" s="92"/>
    </row>
    <row r="33" spans="1:4" x14ac:dyDescent="0.25">
      <c r="A33" s="91"/>
      <c r="B33" s="92"/>
      <c r="C33" s="92"/>
      <c r="D33" s="92"/>
    </row>
    <row r="34" spans="1:4" s="57" customFormat="1" x14ac:dyDescent="0.25">
      <c r="B34" s="93"/>
      <c r="C34" s="93"/>
      <c r="D34" s="93"/>
    </row>
    <row r="35" spans="1:4" s="57" customFormat="1" x14ac:dyDescent="0.25">
      <c r="B35" s="93"/>
      <c r="C35" s="93"/>
      <c r="D35" s="93"/>
    </row>
    <row r="36" spans="1:4" s="57" customFormat="1" x14ac:dyDescent="0.25">
      <c r="B36" s="93"/>
      <c r="C36" s="93"/>
      <c r="D36" s="93"/>
    </row>
    <row r="37" spans="1:4" x14ac:dyDescent="0.25">
      <c r="A37" s="57"/>
    </row>
  </sheetData>
  <mergeCells count="5">
    <mergeCell ref="C1:E1"/>
    <mergeCell ref="F1:H1"/>
    <mergeCell ref="L1:N1"/>
    <mergeCell ref="A22:O22"/>
    <mergeCell ref="I1:K1"/>
  </mergeCells>
  <pageMargins left="0.7" right="0.7" top="1.5" bottom="0.75" header="0.8" footer="0.3"/>
  <pageSetup scale="35" fitToHeight="0" orientation="portrait" r:id="rId1"/>
  <headerFooter scaleWithDoc="0">
    <oddHeader>&amp;L&amp;KFF0000[Enter name of college/university] 
[Enter name of project]&amp;C&amp;"Arial,Bold"&amp;9MnSCU CAPITAL BUDGET REQUEST
Fiscal Years 2020-24&amp;R&amp;"Arial,Bold"PROJECT CONSTRUCTION</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
  <sheetViews>
    <sheetView topLeftCell="A34" zoomScale="70" zoomScaleNormal="70" zoomScaleSheetLayoutView="85" zoomScalePageLayoutView="70" workbookViewId="0">
      <selection activeCell="G10" sqref="G10"/>
    </sheetView>
  </sheetViews>
  <sheetFormatPr defaultRowHeight="15" x14ac:dyDescent="0.25"/>
  <cols>
    <col min="1" max="1" width="56.42578125" style="56" customWidth="1"/>
    <col min="2" max="2" width="33.42578125" style="56" customWidth="1"/>
    <col min="3" max="3" width="53.5703125" style="56" customWidth="1"/>
    <col min="4" max="16384" width="9.140625" style="56"/>
  </cols>
  <sheetData/>
  <pageMargins left="0.75" right="0.75" top="1" bottom="0.5" header="0.3" footer="0.3"/>
  <pageSetup scale="86" fitToHeight="0" orientation="landscape" r:id="rId1"/>
  <headerFooter scaleWithDoc="0">
    <oddHeader>&amp;L&amp;KFF0000[Enter name of college/university] 
[Enter name of project]&amp;C&amp;"Arial,Bold"
MnSCU CAPITAL BUDGET REQUEST
Fiscal Years 2018-22
&amp;R&amp;A</oddHeader>
    <oddFooter>&amp;C&amp;F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54" workbookViewId="0">
      <selection activeCell="A3" sqref="A3:A85"/>
    </sheetView>
  </sheetViews>
  <sheetFormatPr defaultRowHeight="12.75" x14ac:dyDescent="0.2"/>
  <cols>
    <col min="1" max="1" width="15.28515625" style="51" customWidth="1"/>
    <col min="2" max="2" width="17.42578125" style="51" bestFit="1" customWidth="1"/>
    <col min="3" max="3" width="18.140625" style="51" customWidth="1"/>
    <col min="4" max="16384" width="9.140625" style="51"/>
  </cols>
  <sheetData>
    <row r="1" spans="1:3" ht="15" x14ac:dyDescent="0.2">
      <c r="A1" s="269" t="s">
        <v>191</v>
      </c>
      <c r="B1" s="269"/>
      <c r="C1" s="269"/>
    </row>
    <row r="2" spans="1:3" x14ac:dyDescent="0.2">
      <c r="B2" s="132" t="s">
        <v>192</v>
      </c>
    </row>
    <row r="3" spans="1:3" x14ac:dyDescent="0.2">
      <c r="A3" s="169" t="s">
        <v>119</v>
      </c>
      <c r="B3" s="168">
        <v>0</v>
      </c>
    </row>
    <row r="4" spans="1:3" x14ac:dyDescent="0.2">
      <c r="A4" s="169" t="s">
        <v>193</v>
      </c>
      <c r="B4" s="168">
        <v>3.0999999999999999E-3</v>
      </c>
    </row>
    <row r="5" spans="1:3" x14ac:dyDescent="0.2">
      <c r="A5" s="169" t="s">
        <v>194</v>
      </c>
      <c r="B5" s="168">
        <v>6.1999999999999998E-3</v>
      </c>
    </row>
    <row r="6" spans="1:3" x14ac:dyDescent="0.2">
      <c r="A6" s="169" t="s">
        <v>195</v>
      </c>
      <c r="B6" s="168">
        <v>9.2999999999999992E-3</v>
      </c>
    </row>
    <row r="7" spans="1:3" x14ac:dyDescent="0.2">
      <c r="A7" s="169" t="s">
        <v>196</v>
      </c>
      <c r="B7" s="168">
        <v>1.2500000000000001E-2</v>
      </c>
    </row>
    <row r="8" spans="1:3" x14ac:dyDescent="0.2">
      <c r="A8" s="169" t="s">
        <v>197</v>
      </c>
      <c r="B8" s="168">
        <v>1.5699999999999999E-2</v>
      </c>
    </row>
    <row r="9" spans="1:3" x14ac:dyDescent="0.2">
      <c r="A9" s="169" t="s">
        <v>198</v>
      </c>
      <c r="B9" s="168">
        <v>1.9099999999999999E-2</v>
      </c>
    </row>
    <row r="10" spans="1:3" x14ac:dyDescent="0.2">
      <c r="A10" s="169" t="s">
        <v>199</v>
      </c>
      <c r="B10" s="168">
        <v>2.2499999999999999E-2</v>
      </c>
    </row>
    <row r="11" spans="1:3" x14ac:dyDescent="0.2">
      <c r="A11" s="169" t="s">
        <v>200</v>
      </c>
      <c r="B11" s="168">
        <v>2.5899999999999999E-2</v>
      </c>
    </row>
    <row r="12" spans="1:3" x14ac:dyDescent="0.2">
      <c r="A12" s="169" t="s">
        <v>201</v>
      </c>
      <c r="B12" s="168">
        <v>2.93E-2</v>
      </c>
    </row>
    <row r="13" spans="1:3" x14ac:dyDescent="0.2">
      <c r="A13" s="169" t="s">
        <v>202</v>
      </c>
      <c r="B13" s="168">
        <v>3.27E-2</v>
      </c>
    </row>
    <row r="14" spans="1:3" x14ac:dyDescent="0.2">
      <c r="A14" s="169" t="s">
        <v>203</v>
      </c>
      <c r="B14" s="168">
        <v>3.61E-2</v>
      </c>
    </row>
    <row r="15" spans="1:3" x14ac:dyDescent="0.2">
      <c r="A15" s="169" t="s">
        <v>204</v>
      </c>
      <c r="B15" s="168">
        <v>3.9600000000000003E-2</v>
      </c>
    </row>
    <row r="16" spans="1:3" x14ac:dyDescent="0.2">
      <c r="A16" s="169" t="s">
        <v>205</v>
      </c>
      <c r="B16" s="168">
        <v>4.3099999999999999E-2</v>
      </c>
    </row>
    <row r="17" spans="1:2" x14ac:dyDescent="0.2">
      <c r="A17" s="169" t="s">
        <v>206</v>
      </c>
      <c r="B17" s="168">
        <v>4.6600000000000003E-2</v>
      </c>
    </row>
    <row r="18" spans="1:2" x14ac:dyDescent="0.2">
      <c r="A18" s="169" t="s">
        <v>207</v>
      </c>
      <c r="B18" s="168">
        <v>5.0099999999999999E-2</v>
      </c>
    </row>
    <row r="19" spans="1:2" x14ac:dyDescent="0.2">
      <c r="A19" s="169" t="s">
        <v>208</v>
      </c>
      <c r="B19" s="168">
        <v>5.3600000000000002E-2</v>
      </c>
    </row>
    <row r="20" spans="1:2" x14ac:dyDescent="0.2">
      <c r="A20" s="169" t="s">
        <v>209</v>
      </c>
      <c r="B20" s="168">
        <v>5.7099999999999998E-2</v>
      </c>
    </row>
    <row r="21" spans="1:2" x14ac:dyDescent="0.2">
      <c r="A21" s="169" t="s">
        <v>210</v>
      </c>
      <c r="B21" s="168">
        <v>6.08E-2</v>
      </c>
    </row>
    <row r="22" spans="1:2" x14ac:dyDescent="0.2">
      <c r="A22" s="169" t="s">
        <v>211</v>
      </c>
      <c r="B22" s="168">
        <v>6.4600000000000005E-2</v>
      </c>
    </row>
    <row r="23" spans="1:2" x14ac:dyDescent="0.2">
      <c r="A23" s="169" t="s">
        <v>212</v>
      </c>
      <c r="B23" s="168">
        <v>6.8400000000000002E-2</v>
      </c>
    </row>
    <row r="24" spans="1:2" x14ac:dyDescent="0.2">
      <c r="A24" s="169" t="s">
        <v>213</v>
      </c>
      <c r="B24" s="168">
        <v>7.22E-2</v>
      </c>
    </row>
    <row r="25" spans="1:2" x14ac:dyDescent="0.2">
      <c r="A25" s="169" t="s">
        <v>214</v>
      </c>
      <c r="B25" s="168">
        <v>7.5999999999999998E-2</v>
      </c>
    </row>
    <row r="26" spans="1:2" x14ac:dyDescent="0.2">
      <c r="A26" s="169" t="s">
        <v>215</v>
      </c>
      <c r="B26" s="168">
        <v>7.9799999999999996E-2</v>
      </c>
    </row>
    <row r="27" spans="1:2" x14ac:dyDescent="0.2">
      <c r="A27" s="169" t="s">
        <v>216</v>
      </c>
      <c r="B27" s="168">
        <v>8.3599999999999994E-2</v>
      </c>
    </row>
    <row r="28" spans="1:2" x14ac:dyDescent="0.2">
      <c r="A28" s="169" t="s">
        <v>217</v>
      </c>
      <c r="B28" s="168">
        <v>8.7400000000000005E-2</v>
      </c>
    </row>
    <row r="29" spans="1:2" x14ac:dyDescent="0.2">
      <c r="A29" s="169" t="s">
        <v>218</v>
      </c>
      <c r="B29" s="168">
        <v>9.1300000000000006E-2</v>
      </c>
    </row>
    <row r="30" spans="1:2" x14ac:dyDescent="0.2">
      <c r="A30" s="169" t="s">
        <v>219</v>
      </c>
      <c r="B30" s="168">
        <v>9.5200000000000007E-2</v>
      </c>
    </row>
    <row r="31" spans="1:2" x14ac:dyDescent="0.2">
      <c r="A31" s="169" t="s">
        <v>220</v>
      </c>
      <c r="B31" s="168">
        <v>9.9099999999999994E-2</v>
      </c>
    </row>
    <row r="32" spans="1:2" x14ac:dyDescent="0.2">
      <c r="A32" s="169" t="s">
        <v>221</v>
      </c>
      <c r="B32" s="168">
        <v>0.10299999999999999</v>
      </c>
    </row>
    <row r="33" spans="1:2" x14ac:dyDescent="0.2">
      <c r="A33" s="169" t="s">
        <v>222</v>
      </c>
      <c r="B33" s="168">
        <v>0.1071</v>
      </c>
    </row>
    <row r="34" spans="1:2" x14ac:dyDescent="0.2">
      <c r="A34" s="169" t="s">
        <v>223</v>
      </c>
      <c r="B34" s="168">
        <v>0.1113</v>
      </c>
    </row>
    <row r="35" spans="1:2" x14ac:dyDescent="0.2">
      <c r="A35" s="169" t="s">
        <v>224</v>
      </c>
      <c r="B35" s="168">
        <v>0.11550000000000001</v>
      </c>
    </row>
    <row r="36" spans="1:2" x14ac:dyDescent="0.2">
      <c r="A36" s="169" t="s">
        <v>225</v>
      </c>
      <c r="B36" s="168">
        <v>0.1197</v>
      </c>
    </row>
    <row r="37" spans="1:2" x14ac:dyDescent="0.2">
      <c r="A37" s="169" t="s">
        <v>226</v>
      </c>
      <c r="B37" s="168">
        <v>0.1239</v>
      </c>
    </row>
    <row r="38" spans="1:2" x14ac:dyDescent="0.2">
      <c r="A38" s="169" t="s">
        <v>227</v>
      </c>
      <c r="B38" s="168">
        <v>0.12809999999999999</v>
      </c>
    </row>
    <row r="39" spans="1:2" x14ac:dyDescent="0.2">
      <c r="A39" s="169" t="s">
        <v>228</v>
      </c>
      <c r="B39" s="168">
        <v>0.1323</v>
      </c>
    </row>
    <row r="40" spans="1:2" x14ac:dyDescent="0.2">
      <c r="A40" s="169" t="s">
        <v>229</v>
      </c>
      <c r="B40" s="168">
        <v>0.13650000000000001</v>
      </c>
    </row>
    <row r="41" spans="1:2" x14ac:dyDescent="0.2">
      <c r="A41" s="169" t="s">
        <v>230</v>
      </c>
      <c r="B41" s="168">
        <v>0.14080000000000001</v>
      </c>
    </row>
    <row r="42" spans="1:2" x14ac:dyDescent="0.2">
      <c r="A42" s="169" t="s">
        <v>231</v>
      </c>
      <c r="B42" s="168">
        <v>0.14510000000000001</v>
      </c>
    </row>
    <row r="43" spans="1:2" x14ac:dyDescent="0.2">
      <c r="A43" s="169" t="s">
        <v>232</v>
      </c>
      <c r="B43" s="168">
        <v>0.14940000000000001</v>
      </c>
    </row>
    <row r="44" spans="1:2" x14ac:dyDescent="0.2">
      <c r="A44" s="169" t="s">
        <v>233</v>
      </c>
      <c r="B44" s="168">
        <v>0.1537</v>
      </c>
    </row>
    <row r="45" spans="1:2" x14ac:dyDescent="0.2">
      <c r="A45" s="169" t="s">
        <v>234</v>
      </c>
      <c r="B45" s="168">
        <v>0.1583</v>
      </c>
    </row>
    <row r="46" spans="1:2" x14ac:dyDescent="0.2">
      <c r="A46" s="169" t="s">
        <v>235</v>
      </c>
      <c r="B46" s="168">
        <v>0.16289999999999999</v>
      </c>
    </row>
    <row r="47" spans="1:2" x14ac:dyDescent="0.2">
      <c r="A47" s="169" t="s">
        <v>236</v>
      </c>
      <c r="B47" s="168">
        <v>0.16750000000000001</v>
      </c>
    </row>
    <row r="48" spans="1:2" x14ac:dyDescent="0.2">
      <c r="A48" s="169" t="s">
        <v>237</v>
      </c>
      <c r="B48" s="168">
        <v>0.1721</v>
      </c>
    </row>
    <row r="49" spans="1:2" x14ac:dyDescent="0.2">
      <c r="A49" s="169" t="s">
        <v>238</v>
      </c>
      <c r="B49" s="168">
        <v>0.1767</v>
      </c>
    </row>
    <row r="50" spans="1:2" x14ac:dyDescent="0.2">
      <c r="A50" s="169" t="s">
        <v>239</v>
      </c>
      <c r="B50" s="168">
        <v>0.18140000000000001</v>
      </c>
    </row>
    <row r="51" spans="1:2" x14ac:dyDescent="0.2">
      <c r="A51" s="169" t="s">
        <v>240</v>
      </c>
      <c r="B51" s="168">
        <v>0.18609999999999999</v>
      </c>
    </row>
    <row r="52" spans="1:2" x14ac:dyDescent="0.2">
      <c r="A52" s="169" t="s">
        <v>241</v>
      </c>
      <c r="B52" s="168">
        <v>0.1908</v>
      </c>
    </row>
    <row r="53" spans="1:2" x14ac:dyDescent="0.2">
      <c r="A53" s="169" t="s">
        <v>242</v>
      </c>
      <c r="B53" s="168">
        <v>0.19550000000000001</v>
      </c>
    </row>
    <row r="54" spans="1:2" x14ac:dyDescent="0.2">
      <c r="A54" s="169" t="s">
        <v>243</v>
      </c>
      <c r="B54" s="168">
        <v>0.20019999999999999</v>
      </c>
    </row>
    <row r="55" spans="1:2" x14ac:dyDescent="0.2">
      <c r="A55" s="169" t="s">
        <v>244</v>
      </c>
      <c r="B55" s="168">
        <v>0.20499999999999999</v>
      </c>
    </row>
    <row r="56" spans="1:2" x14ac:dyDescent="0.2">
      <c r="A56" s="169" t="s">
        <v>245</v>
      </c>
      <c r="B56" s="168">
        <v>0.20979999999999999</v>
      </c>
    </row>
    <row r="57" spans="1:2" x14ac:dyDescent="0.2">
      <c r="A57" s="169" t="s">
        <v>246</v>
      </c>
      <c r="B57" s="168">
        <v>0.21479999999999999</v>
      </c>
    </row>
    <row r="58" spans="1:2" x14ac:dyDescent="0.2">
      <c r="A58" s="169" t="s">
        <v>247</v>
      </c>
      <c r="B58" s="168">
        <v>0.21990000000000001</v>
      </c>
    </row>
    <row r="59" spans="1:2" x14ac:dyDescent="0.2">
      <c r="A59" s="169" t="s">
        <v>248</v>
      </c>
      <c r="B59" s="168">
        <v>0.22500000000000001</v>
      </c>
    </row>
    <row r="60" spans="1:2" x14ac:dyDescent="0.2">
      <c r="A60" s="169" t="s">
        <v>249</v>
      </c>
      <c r="B60" s="168">
        <v>0.2301</v>
      </c>
    </row>
    <row r="61" spans="1:2" x14ac:dyDescent="0.2">
      <c r="A61" s="169" t="s">
        <v>250</v>
      </c>
      <c r="B61" s="168">
        <v>0.23519999999999999</v>
      </c>
    </row>
    <row r="62" spans="1:2" x14ac:dyDescent="0.2">
      <c r="A62" s="169" t="s">
        <v>251</v>
      </c>
      <c r="B62" s="168">
        <v>0.24030000000000001</v>
      </c>
    </row>
    <row r="63" spans="1:2" x14ac:dyDescent="0.2">
      <c r="A63" s="169" t="s">
        <v>252</v>
      </c>
      <c r="B63" s="168">
        <v>0.2455</v>
      </c>
    </row>
    <row r="64" spans="1:2" x14ac:dyDescent="0.2">
      <c r="A64" s="169" t="s">
        <v>253</v>
      </c>
      <c r="B64" s="168">
        <v>0.25069999999999998</v>
      </c>
    </row>
    <row r="65" spans="1:2" x14ac:dyDescent="0.2">
      <c r="A65" s="169" t="s">
        <v>254</v>
      </c>
      <c r="B65" s="168">
        <v>0.25590000000000002</v>
      </c>
    </row>
    <row r="66" spans="1:2" x14ac:dyDescent="0.2">
      <c r="A66" s="169" t="s">
        <v>255</v>
      </c>
      <c r="B66" s="168">
        <v>0.2611</v>
      </c>
    </row>
    <row r="67" spans="1:2" x14ac:dyDescent="0.2">
      <c r="A67" s="169" t="s">
        <v>256</v>
      </c>
      <c r="B67" s="168">
        <v>0.26640000000000003</v>
      </c>
    </row>
    <row r="68" spans="1:2" x14ac:dyDescent="0.2">
      <c r="A68" s="169" t="s">
        <v>257</v>
      </c>
      <c r="B68" s="168">
        <v>0.2717</v>
      </c>
    </row>
    <row r="69" spans="1:2" x14ac:dyDescent="0.2">
      <c r="A69" s="169" t="s">
        <v>258</v>
      </c>
      <c r="B69" s="168">
        <v>0.27729999999999999</v>
      </c>
    </row>
    <row r="70" spans="1:2" x14ac:dyDescent="0.2">
      <c r="A70" s="169" t="s">
        <v>259</v>
      </c>
      <c r="B70" s="168">
        <v>0.28289999999999998</v>
      </c>
    </row>
    <row r="71" spans="1:2" x14ac:dyDescent="0.2">
      <c r="A71" s="169" t="s">
        <v>260</v>
      </c>
      <c r="B71" s="168">
        <v>0.28849999999999998</v>
      </c>
    </row>
    <row r="72" spans="1:2" x14ac:dyDescent="0.2">
      <c r="A72" s="169" t="s">
        <v>261</v>
      </c>
      <c r="B72" s="168">
        <v>0.29409999999999997</v>
      </c>
    </row>
    <row r="73" spans="1:2" x14ac:dyDescent="0.2">
      <c r="A73" s="169" t="s">
        <v>262</v>
      </c>
      <c r="B73" s="168">
        <v>0.29980000000000001</v>
      </c>
    </row>
    <row r="74" spans="1:2" x14ac:dyDescent="0.2">
      <c r="A74" s="169" t="s">
        <v>263</v>
      </c>
      <c r="B74" s="168">
        <v>0.30549999999999999</v>
      </c>
    </row>
    <row r="75" spans="1:2" x14ac:dyDescent="0.2">
      <c r="A75" s="169" t="s">
        <v>264</v>
      </c>
      <c r="B75" s="168">
        <v>0.31119999999999998</v>
      </c>
    </row>
    <row r="76" spans="1:2" x14ac:dyDescent="0.2">
      <c r="A76" s="169" t="s">
        <v>265</v>
      </c>
      <c r="B76" s="168">
        <v>0.31690000000000002</v>
      </c>
    </row>
    <row r="77" spans="1:2" x14ac:dyDescent="0.2">
      <c r="A77" s="169" t="s">
        <v>266</v>
      </c>
      <c r="B77" s="168">
        <v>0.32269999999999999</v>
      </c>
    </row>
    <row r="78" spans="1:2" x14ac:dyDescent="0.2">
      <c r="A78" s="169" t="s">
        <v>267</v>
      </c>
      <c r="B78" s="168">
        <v>0.32850000000000001</v>
      </c>
    </row>
    <row r="79" spans="1:2" x14ac:dyDescent="0.2">
      <c r="A79" s="169" t="s">
        <v>268</v>
      </c>
      <c r="B79" s="168">
        <v>0.33429999999999999</v>
      </c>
    </row>
    <row r="80" spans="1:2" x14ac:dyDescent="0.2">
      <c r="A80" s="169" t="s">
        <v>269</v>
      </c>
      <c r="B80" s="168">
        <v>0.34010000000000001</v>
      </c>
    </row>
    <row r="81" spans="1:2" x14ac:dyDescent="0.2">
      <c r="A81" s="169" t="s">
        <v>270</v>
      </c>
      <c r="B81" s="168">
        <v>0.34599999999999997</v>
      </c>
    </row>
    <row r="82" spans="1:2" x14ac:dyDescent="0.2">
      <c r="A82" s="169" t="s">
        <v>271</v>
      </c>
      <c r="B82" s="168">
        <v>0.35189999999999999</v>
      </c>
    </row>
    <row r="83" spans="1:2" x14ac:dyDescent="0.2">
      <c r="A83" s="169" t="s">
        <v>272</v>
      </c>
      <c r="B83" s="168">
        <v>0.35780000000000001</v>
      </c>
    </row>
    <row r="84" spans="1:2" x14ac:dyDescent="0.2">
      <c r="A84" s="169" t="s">
        <v>273</v>
      </c>
      <c r="B84" s="168">
        <v>0.36370000000000002</v>
      </c>
    </row>
    <row r="85" spans="1:2" x14ac:dyDescent="0.2">
      <c r="A85" s="169" t="s">
        <v>274</v>
      </c>
      <c r="B85" s="168">
        <v>0.36969999999999997</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2"/>
  <sheetViews>
    <sheetView view="pageLayout" zoomScaleNormal="100" workbookViewId="0">
      <selection activeCell="B10" sqref="B10"/>
    </sheetView>
  </sheetViews>
  <sheetFormatPr defaultRowHeight="12.75" x14ac:dyDescent="0.2"/>
  <cols>
    <col min="1" max="1" width="17.85546875" customWidth="1"/>
    <col min="2" max="2" width="116.42578125" customWidth="1"/>
    <col min="3" max="3" width="6.7109375" customWidth="1"/>
  </cols>
  <sheetData>
    <row r="1" spans="1:3" ht="72" x14ac:dyDescent="0.2">
      <c r="A1" s="29" t="s">
        <v>275</v>
      </c>
      <c r="B1" s="30" t="s">
        <v>276</v>
      </c>
    </row>
    <row r="2" spans="1:3" ht="6" customHeight="1" x14ac:dyDescent="0.2">
      <c r="A2" s="29"/>
      <c r="B2" s="30"/>
    </row>
    <row r="3" spans="1:3" ht="48" x14ac:dyDescent="0.2">
      <c r="A3" s="29" t="s">
        <v>277</v>
      </c>
      <c r="B3" s="30" t="s">
        <v>278</v>
      </c>
      <c r="C3" s="27"/>
    </row>
    <row r="4" spans="1:3" ht="6.6" customHeight="1" x14ac:dyDescent="0.2">
      <c r="A4" s="29"/>
      <c r="B4" s="30"/>
      <c r="C4" s="27"/>
    </row>
    <row r="5" spans="1:3" ht="60" x14ac:dyDescent="0.2">
      <c r="A5" s="29" t="s">
        <v>279</v>
      </c>
      <c r="B5" s="28" t="s">
        <v>280</v>
      </c>
    </row>
    <row r="6" spans="1:3" ht="8.4499999999999993" customHeight="1" x14ac:dyDescent="0.2">
      <c r="A6" s="29"/>
      <c r="B6" s="28"/>
    </row>
    <row r="7" spans="1:3" ht="114.75" x14ac:dyDescent="0.2">
      <c r="A7" s="29" t="s">
        <v>281</v>
      </c>
      <c r="B7" s="32" t="s">
        <v>282</v>
      </c>
    </row>
    <row r="8" spans="1:3" ht="6.6" customHeight="1" x14ac:dyDescent="0.2">
      <c r="A8" s="29"/>
      <c r="B8" s="32"/>
    </row>
    <row r="9" spans="1:3" ht="51" x14ac:dyDescent="0.2">
      <c r="A9" s="29" t="s">
        <v>283</v>
      </c>
      <c r="B9" s="32" t="s">
        <v>284</v>
      </c>
    </row>
    <row r="10" spans="1:3" ht="6.6" customHeight="1" x14ac:dyDescent="0.2">
      <c r="A10" s="29"/>
      <c r="B10" s="32"/>
    </row>
    <row r="11" spans="1:3" ht="159" x14ac:dyDescent="0.2">
      <c r="A11" s="29" t="s">
        <v>285</v>
      </c>
      <c r="B11" s="32" t="s">
        <v>286</v>
      </c>
    </row>
    <row r="12" spans="1:3" ht="60" x14ac:dyDescent="0.2">
      <c r="A12" s="29" t="s">
        <v>287</v>
      </c>
      <c r="B12" s="28" t="s">
        <v>288</v>
      </c>
    </row>
    <row r="13" spans="1:3" ht="8.4499999999999993" customHeight="1" x14ac:dyDescent="0.2">
      <c r="A13" s="29"/>
      <c r="B13" s="1"/>
    </row>
    <row r="14" spans="1:3" ht="48" x14ac:dyDescent="0.2">
      <c r="A14" s="33" t="s">
        <v>289</v>
      </c>
      <c r="B14" s="28" t="s">
        <v>290</v>
      </c>
    </row>
    <row r="15" spans="1:3" x14ac:dyDescent="0.2">
      <c r="A15" s="29"/>
      <c r="B15" s="32"/>
    </row>
    <row r="16" spans="1:3" x14ac:dyDescent="0.2">
      <c r="A16" s="29"/>
      <c r="B16" s="32"/>
    </row>
    <row r="17" spans="1:2" x14ac:dyDescent="0.2">
      <c r="A17" s="29"/>
      <c r="B17" s="32"/>
    </row>
    <row r="18" spans="1:2" x14ac:dyDescent="0.2">
      <c r="A18" s="29"/>
      <c r="B18" s="32"/>
    </row>
    <row r="19" spans="1:2" x14ac:dyDescent="0.2">
      <c r="A19" s="29"/>
      <c r="B19" s="32"/>
    </row>
    <row r="20" spans="1:2" x14ac:dyDescent="0.2">
      <c r="A20" s="29"/>
      <c r="B20" s="32"/>
    </row>
    <row r="21" spans="1:2" x14ac:dyDescent="0.2">
      <c r="A21" s="29"/>
      <c r="B21" s="32"/>
    </row>
    <row r="22" spans="1:2" x14ac:dyDescent="0.2">
      <c r="A22" s="29"/>
      <c r="B22" s="32"/>
    </row>
    <row r="23" spans="1:2" x14ac:dyDescent="0.2">
      <c r="A23" s="29"/>
      <c r="B23" s="32"/>
    </row>
    <row r="24" spans="1:2" x14ac:dyDescent="0.2">
      <c r="A24" s="29"/>
      <c r="B24" s="32"/>
    </row>
    <row r="25" spans="1:2" x14ac:dyDescent="0.2">
      <c r="A25" s="29"/>
      <c r="B25" s="31"/>
    </row>
    <row r="26" spans="1:2" x14ac:dyDescent="0.2">
      <c r="A26" s="29"/>
      <c r="B26" s="31"/>
    </row>
    <row r="27" spans="1:2" x14ac:dyDescent="0.2">
      <c r="A27" s="29"/>
      <c r="B27" s="31"/>
    </row>
    <row r="28" spans="1:2" x14ac:dyDescent="0.2">
      <c r="A28" s="29"/>
      <c r="B28" s="31"/>
    </row>
    <row r="29" spans="1:2" x14ac:dyDescent="0.2">
      <c r="A29" s="29"/>
      <c r="B29" s="31"/>
    </row>
    <row r="30" spans="1:2" x14ac:dyDescent="0.2">
      <c r="A30" s="29"/>
      <c r="B30" s="31"/>
    </row>
    <row r="31" spans="1:2" x14ac:dyDescent="0.2">
      <c r="A31" s="29"/>
      <c r="B31" s="31"/>
    </row>
    <row r="32" spans="1:2" x14ac:dyDescent="0.2">
      <c r="A32" s="29"/>
      <c r="B32" s="31"/>
    </row>
    <row r="33" spans="1:2" x14ac:dyDescent="0.2">
      <c r="A33" s="29"/>
      <c r="B33" s="31"/>
    </row>
    <row r="34" spans="1:2" x14ac:dyDescent="0.2">
      <c r="A34" s="29"/>
      <c r="B34" s="31"/>
    </row>
    <row r="35" spans="1:2" x14ac:dyDescent="0.2">
      <c r="A35" s="29"/>
      <c r="B35" s="31"/>
    </row>
    <row r="36" spans="1:2" x14ac:dyDescent="0.2">
      <c r="A36" s="29"/>
      <c r="B36" s="31"/>
    </row>
    <row r="37" spans="1:2" x14ac:dyDescent="0.2">
      <c r="A37" s="29"/>
      <c r="B37" s="31"/>
    </row>
    <row r="38" spans="1:2" x14ac:dyDescent="0.2">
      <c r="A38" s="29"/>
      <c r="B38" s="31"/>
    </row>
    <row r="39" spans="1:2" x14ac:dyDescent="0.2">
      <c r="A39" s="29"/>
      <c r="B39" s="31"/>
    </row>
    <row r="40" spans="1:2" x14ac:dyDescent="0.2">
      <c r="A40" s="29"/>
      <c r="B40" s="31"/>
    </row>
    <row r="41" spans="1:2" x14ac:dyDescent="0.2">
      <c r="A41" s="29"/>
      <c r="B41" s="31"/>
    </row>
    <row r="42" spans="1:2" x14ac:dyDescent="0.2">
      <c r="A42" s="29"/>
      <c r="B42" s="31"/>
    </row>
  </sheetData>
  <hyperlinks>
    <hyperlink ref="B3" r:id="rId1" display="http://www.csbr.umn.edu/B3"/>
  </hyperlinks>
  <pageMargins left="0.18333333333333332" right="0.24166666666666667" top="0.75" bottom="0.75" header="0.3" footer="0.3"/>
  <pageSetup orientation="landscape" r:id="rId2"/>
  <headerFooter>
    <oddHeader>&amp;L6&amp;C&amp;"Arial,Bold"&amp;9AGENCY CAPITAL BUDGET REQUEST
Fiscal Years 2014-19&amp;R&amp;"Arial,Bold"&amp;9&amp;A</oddHeader>
    <oddFooter>&amp;L&amp;8Revised 6/06/2012&amp;C&amp;A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PRIOR YEAR FUNDING</vt:lpstr>
      <vt:lpstr>FUNDING SOURCES</vt:lpstr>
      <vt:lpstr>PROJECT COST</vt:lpstr>
      <vt:lpstr>OPERATING COSTS</vt:lpstr>
      <vt:lpstr>CONSTR. COSTS</vt:lpstr>
      <vt:lpstr>STATUTORY REQUIREMENTS</vt:lpstr>
      <vt:lpstr>MMB Inflation Factors</vt:lpstr>
      <vt:lpstr>DEFINITIONS</vt:lpstr>
      <vt:lpstr>Midpt</vt:lpstr>
      <vt:lpstr>'CONSTR. COSTS'!Print_Area</vt:lpstr>
      <vt:lpstr>'FUNDING SOURCES'!Print_Area</vt:lpstr>
      <vt:lpstr>'OPERATING COSTS'!Print_Area</vt:lpstr>
      <vt:lpstr>'PRIOR YEAR FUNDING'!Print_Area</vt:lpstr>
      <vt:lpstr>'PROJECT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2012-06-08T13:21:45Z</dcterms:created>
  <dcterms:modified xsi:type="dcterms:W3CDTF">2018-07-31T19:27:51Z</dcterms:modified>
  <cp:category/>
  <cp:contentStatus/>
</cp:coreProperties>
</file>